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6"/>
  <workbookPr codeName="ThisWorkbook" defaultThemeVersion="124226"/>
  <mc:AlternateContent xmlns:mc="http://schemas.openxmlformats.org/markup-compatibility/2006">
    <mc:Choice Requires="x15">
      <x15ac:absPath xmlns:x15ac="http://schemas.microsoft.com/office/spreadsheetml/2010/11/ac" url="https://ircsl-my.sharepoint.com/personal/ads_ircsl_gov_lk/Documents/Compnay handle by Upendra 365/21.12.2023/2025/Board Paper/262nd/"/>
    </mc:Choice>
  </mc:AlternateContent>
  <xr:revisionPtr revIDLastSave="47" documentId="11_754716E27B83BF8FDD7022217CAF3AC8A15B3C1B" xr6:coauthVersionLast="47" xr6:coauthVersionMax="47" xr10:uidLastSave="{42055433-29DB-4CA3-87BC-7B82C626DBC2}"/>
  <bookViews>
    <workbookView xWindow="0" yWindow="0" windowWidth="23040" windowHeight="10512" tabRatio="749" firstSheet="6" activeTab="3" xr2:uid="{00000000-000D-0000-FFFF-FFFF00000000}"/>
  </bookViews>
  <sheets>
    <sheet name="Instructions" sheetId="31" r:id="rId1"/>
    <sheet name="Certification on Return" sheetId="28" r:id="rId2"/>
    <sheet name="Compliance Certification " sheetId="32" r:id="rId3"/>
    <sheet name="FORM 1" sheetId="22" r:id="rId4"/>
    <sheet name="FORM 2" sheetId="5" r:id="rId5"/>
    <sheet name="FORM 3" sheetId="7" r:id="rId6"/>
    <sheet name="FORM 4" sheetId="8" r:id="rId7"/>
    <sheet name="NOTES - FORM 2" sheetId="25" r:id="rId8"/>
    <sheet name="NOTES - FORM 3 (1)" sheetId="33" r:id="rId9"/>
    <sheet name="NOTES - FORM 3 (2)" sheetId="35" r:id="rId10"/>
    <sheet name="NOTES - FORM 3 (3)" sheetId="34" r:id="rId11"/>
    <sheet name="BANK REC-SAVING" sheetId="9" state="hidden" r:id="rId12"/>
    <sheet name="BANK REC-CURRENT" sheetId="10" state="hidden" r:id="rId13"/>
    <sheet name="Sheet1" sheetId="12" state="hidden" r:id="rId14"/>
    <sheet name="Sheet2" sheetId="13" state="hidden" r:id="rId15"/>
    <sheet name="Sheet4" sheetId="15" state="hidden" r:id="rId16"/>
    <sheet name="Sheet6" sheetId="19" state="hidden" r:id="rId17"/>
    <sheet name="Sheet3" sheetId="20" state="hidden" r:id="rId18"/>
    <sheet name="Sheet5" sheetId="21" state="hidden" r:id="rId19"/>
  </sheets>
  <definedNames>
    <definedName name="_xlnm.Print_Area" localSheetId="12">'BANK REC-CURRENT'!$A$1:$D$26</definedName>
    <definedName name="_xlnm.Print_Area" localSheetId="11">'BANK REC-SAVING'!$A$2:$D$27</definedName>
    <definedName name="_xlnm.Print_Area" localSheetId="1">'Certification on Return'!$A$1:$B$31</definedName>
    <definedName name="_xlnm.Print_Area" localSheetId="2">'Compliance Certification '!$A$1:$D$45</definedName>
    <definedName name="_xlnm.Print_Area" localSheetId="4">'FORM 2'!$B$2:$E$43</definedName>
    <definedName name="_xlnm.Print_Area" localSheetId="5">'FORM 3'!$C$2:$G$60</definedName>
    <definedName name="_xlnm.Print_Area" localSheetId="6">'FORM 4'!$B$2:$G$40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22" l="1"/>
  <c r="G70" i="22"/>
  <c r="G69" i="22"/>
  <c r="F43" i="22"/>
  <c r="D11" i="25"/>
  <c r="I21" i="25"/>
  <c r="I22" i="25"/>
  <c r="I23" i="25"/>
  <c r="I20" i="25"/>
  <c r="F122" i="34" l="1"/>
  <c r="F117" i="34"/>
  <c r="D93" i="34"/>
  <c r="E34" i="7" s="1"/>
  <c r="H9" i="8"/>
  <c r="E33" i="5"/>
  <c r="F33" i="5"/>
  <c r="F13" i="5"/>
  <c r="F68" i="22"/>
  <c r="G58" i="22"/>
  <c r="F58" i="22"/>
  <c r="F69" i="22" s="1"/>
  <c r="G68" i="22"/>
  <c r="D43" i="22"/>
  <c r="D38" i="22"/>
  <c r="D40" i="22" s="1"/>
  <c r="E38" i="22"/>
  <c r="E40" i="22" s="1"/>
  <c r="D21" i="22"/>
  <c r="D25" i="22" s="1"/>
  <c r="E12" i="5" l="1"/>
  <c r="D23" i="22" l="1"/>
  <c r="F19" i="8" l="1"/>
  <c r="F19" i="7" l="1"/>
  <c r="D56" i="35" l="1"/>
  <c r="D12" i="35" s="1"/>
  <c r="D71" i="35"/>
  <c r="D13" i="35" s="1"/>
  <c r="D82" i="35"/>
  <c r="D14" i="35" s="1"/>
  <c r="F129" i="34" l="1"/>
  <c r="F21" i="8"/>
  <c r="D49" i="33"/>
  <c r="D34" i="33"/>
  <c r="D22" i="33"/>
  <c r="D64" i="25"/>
  <c r="D54" i="25"/>
  <c r="D34" i="25"/>
  <c r="J26" i="22" l="1"/>
  <c r="I26" i="22"/>
  <c r="H26" i="22"/>
  <c r="G26" i="22"/>
  <c r="F26" i="22"/>
  <c r="E26" i="22"/>
  <c r="D26" i="22"/>
  <c r="L20" i="22"/>
  <c r="L19" i="22"/>
  <c r="L18" i="22"/>
  <c r="L17" i="22"/>
  <c r="D44" i="34" l="1"/>
  <c r="D11" i="34"/>
  <c r="F80" i="34"/>
  <c r="D19" i="8"/>
  <c r="D21" i="8" l="1"/>
  <c r="E17" i="7"/>
  <c r="E9" i="7"/>
  <c r="H29" i="8"/>
  <c r="H28" i="8"/>
  <c r="H27" i="8"/>
  <c r="H26" i="8"/>
  <c r="H17" i="8"/>
  <c r="H16" i="8"/>
  <c r="H15" i="8"/>
  <c r="H14" i="8"/>
  <c r="H12" i="8"/>
  <c r="H11" i="8"/>
  <c r="H19" i="8" s="1"/>
  <c r="F24" i="8"/>
  <c r="H24" i="8" s="1"/>
  <c r="F23" i="7"/>
  <c r="D31" i="8" l="1"/>
  <c r="E23" i="7" s="1"/>
  <c r="E19" i="8"/>
  <c r="E21" i="8" s="1"/>
  <c r="E31" i="8" l="1"/>
  <c r="E24" i="7" s="1"/>
  <c r="F24" i="7"/>
  <c r="G19" i="8"/>
  <c r="G21" i="8" l="1"/>
  <c r="H21" i="8" s="1"/>
  <c r="G31" i="8"/>
  <c r="E26" i="7" s="1"/>
  <c r="F26" i="7"/>
  <c r="F25" i="7"/>
  <c r="F27" i="7" s="1"/>
  <c r="F41" i="22"/>
  <c r="F36" i="7"/>
  <c r="F37" i="7" l="1"/>
  <c r="F39" i="22" l="1"/>
  <c r="D35" i="35" l="1"/>
  <c r="D11" i="35" s="1"/>
  <c r="D67" i="33"/>
  <c r="D34" i="34" l="1"/>
  <c r="E16" i="7" s="1"/>
  <c r="D105" i="34" l="1"/>
  <c r="E35" i="7" s="1"/>
  <c r="F38" i="7" l="1"/>
  <c r="E43" i="22"/>
  <c r="D14" i="25" l="1"/>
  <c r="E14" i="5" s="1"/>
  <c r="F134" i="34" l="1"/>
  <c r="D19" i="34" l="1"/>
  <c r="D16" i="34"/>
  <c r="D22" i="34" s="1"/>
  <c r="F15" i="5"/>
  <c r="F22" i="5"/>
  <c r="F23" i="5" l="1"/>
  <c r="F27" i="5" s="1"/>
  <c r="F35" i="5" s="1"/>
  <c r="D73" i="34"/>
  <c r="E30" i="7" s="1"/>
  <c r="D20" i="35" l="1"/>
  <c r="E12" i="7" s="1"/>
  <c r="E83" i="34" l="1"/>
  <c r="D83" i="34"/>
  <c r="F82" i="34"/>
  <c r="F81" i="34"/>
  <c r="D63" i="34"/>
  <c r="E18" i="7" s="1"/>
  <c r="F19" i="34"/>
  <c r="E19" i="34"/>
  <c r="F16" i="34"/>
  <c r="E16" i="34"/>
  <c r="F11" i="34"/>
  <c r="E11" i="34"/>
  <c r="E22" i="34" s="1"/>
  <c r="E11" i="7"/>
  <c r="G11" i="34" l="1"/>
  <c r="F83" i="34"/>
  <c r="E32" i="7" s="1"/>
  <c r="E36" i="7" s="1"/>
  <c r="F22" i="34"/>
  <c r="G19" i="34"/>
  <c r="E15" i="7" s="1"/>
  <c r="G16" i="34"/>
  <c r="E13" i="7" l="1"/>
  <c r="G22" i="34"/>
  <c r="E14" i="7"/>
  <c r="E10" i="7" l="1"/>
  <c r="E8" i="7"/>
  <c r="E19" i="7" s="1"/>
  <c r="E18" i="5" l="1"/>
  <c r="E21" i="5"/>
  <c r="E20" i="5"/>
  <c r="J21" i="22" l="1"/>
  <c r="J25" i="22" s="1"/>
  <c r="J23" i="22" l="1"/>
  <c r="F37" i="22" l="1"/>
  <c r="F36" i="22"/>
  <c r="F35" i="22"/>
  <c r="F34" i="22"/>
  <c r="F38" i="22" l="1"/>
  <c r="L24" i="22"/>
  <c r="D41" i="25" s="1"/>
  <c r="D44" i="25" s="1"/>
  <c r="F40" i="22" l="1"/>
  <c r="K26" i="22"/>
  <c r="E19" i="5" l="1"/>
  <c r="E22" i="5" s="1"/>
  <c r="L22" i="22" l="1"/>
  <c r="E10" i="5" l="1"/>
  <c r="L26" i="22"/>
  <c r="I21" i="22" l="1"/>
  <c r="E21" i="22"/>
  <c r="K21" i="22"/>
  <c r="F21" i="22"/>
  <c r="G21" i="22"/>
  <c r="H21" i="22"/>
  <c r="I25" i="22" l="1"/>
  <c r="I23" i="22"/>
  <c r="G25" i="22"/>
  <c r="G23" i="22"/>
  <c r="H23" i="22"/>
  <c r="H25" i="22"/>
  <c r="F25" i="22"/>
  <c r="F23" i="22"/>
  <c r="E25" i="22"/>
  <c r="E23" i="22"/>
  <c r="K23" i="22"/>
  <c r="K25" i="22"/>
  <c r="L21" i="22" l="1"/>
  <c r="H13" i="12"/>
  <c r="H22" i="12"/>
  <c r="H35" i="12"/>
  <c r="B13" i="12"/>
  <c r="B22" i="12"/>
  <c r="B33" i="12"/>
  <c r="B43" i="12"/>
  <c r="C6" i="15"/>
  <c r="K3" i="15"/>
  <c r="E3" i="20"/>
  <c r="D6" i="15"/>
  <c r="J3" i="15"/>
  <c r="D3" i="20"/>
  <c r="O11" i="15"/>
  <c r="I10" i="20"/>
  <c r="N11" i="15"/>
  <c r="H10" i="20"/>
  <c r="O9" i="15"/>
  <c r="I8" i="20"/>
  <c r="N9" i="15"/>
  <c r="H8" i="20"/>
  <c r="O8" i="15"/>
  <c r="I6" i="20"/>
  <c r="N8" i="15"/>
  <c r="H6" i="20"/>
  <c r="M6" i="15"/>
  <c r="G5" i="20"/>
  <c r="L6" i="15"/>
  <c r="F5" i="20"/>
  <c r="D123" i="15"/>
  <c r="H11" i="15"/>
  <c r="B10" i="20"/>
  <c r="C123" i="15"/>
  <c r="I11" i="15"/>
  <c r="C10" i="20"/>
  <c r="D115" i="15"/>
  <c r="L10" i="15"/>
  <c r="F9" i="20"/>
  <c r="C115" i="15"/>
  <c r="M10" i="15"/>
  <c r="G9" i="20"/>
  <c r="C120" i="15"/>
  <c r="M11" i="15"/>
  <c r="G10" i="20"/>
  <c r="D120" i="15"/>
  <c r="L11" i="15"/>
  <c r="F10" i="20"/>
  <c r="C109" i="15"/>
  <c r="M9" i="15"/>
  <c r="G8" i="20"/>
  <c r="D109" i="15"/>
  <c r="L9" i="15"/>
  <c r="F8" i="20"/>
  <c r="C91" i="15"/>
  <c r="O7" i="15"/>
  <c r="I7" i="20"/>
  <c r="D91" i="15"/>
  <c r="N7" i="15"/>
  <c r="H7" i="20"/>
  <c r="C68" i="15"/>
  <c r="M7" i="15"/>
  <c r="G7" i="20"/>
  <c r="D68" i="15"/>
  <c r="L7" i="15"/>
  <c r="F7" i="20"/>
  <c r="D43" i="15"/>
  <c r="H7" i="15"/>
  <c r="B7" i="20"/>
  <c r="B11" i="20"/>
  <c r="C43" i="15"/>
  <c r="I7" i="15"/>
  <c r="C7" i="20"/>
  <c r="D28" i="15"/>
  <c r="N6" i="15"/>
  <c r="H5" i="20"/>
  <c r="C28" i="15"/>
  <c r="O6" i="15"/>
  <c r="I5" i="20"/>
  <c r="C24" i="15"/>
  <c r="D24" i="15"/>
  <c r="J6" i="15"/>
  <c r="D5" i="20"/>
  <c r="D16" i="15"/>
  <c r="N5" i="15"/>
  <c r="H4" i="20"/>
  <c r="C16" i="15"/>
  <c r="O5" i="15"/>
  <c r="I4" i="20"/>
  <c r="C10" i="15"/>
  <c r="O3" i="15"/>
  <c r="I3" i="20"/>
  <c r="D10" i="15"/>
  <c r="N3" i="15"/>
  <c r="H3" i="20"/>
  <c r="N39" i="12"/>
  <c r="N43" i="12"/>
  <c r="I11" i="20"/>
  <c r="G11" i="20"/>
  <c r="H48" i="12"/>
  <c r="H44" i="12"/>
  <c r="F11" i="20"/>
  <c r="H11" i="20"/>
  <c r="D11" i="20"/>
  <c r="C11" i="20"/>
  <c r="L12" i="15"/>
  <c r="M12" i="15"/>
  <c r="K6" i="15"/>
  <c r="E5" i="20"/>
  <c r="E11" i="20" s="1"/>
  <c r="M22" i="13"/>
  <c r="O10" i="15"/>
  <c r="O12" i="15"/>
  <c r="G163" i="15"/>
  <c r="N10" i="15"/>
  <c r="N12" i="15"/>
  <c r="K10" i="15"/>
  <c r="J10" i="15"/>
  <c r="K8" i="15"/>
  <c r="J8" i="15"/>
  <c r="I8" i="15"/>
  <c r="I12" i="15"/>
  <c r="G222" i="15"/>
  <c r="G195" i="15"/>
  <c r="H8" i="15"/>
  <c r="H12" i="15"/>
  <c r="K12" i="15"/>
  <c r="J12" i="15"/>
  <c r="G233" i="15"/>
  <c r="G148" i="15"/>
  <c r="B4" i="9"/>
  <c r="A9" i="10"/>
  <c r="A7" i="10"/>
  <c r="A5" i="10"/>
  <c r="A1" i="10"/>
  <c r="B5" i="10"/>
  <c r="B9" i="10" s="1"/>
  <c r="B10" i="9"/>
  <c r="B5" i="9" s="1"/>
  <c r="E11" i="5" l="1"/>
  <c r="E13" i="5" l="1"/>
  <c r="E15" i="5" s="1"/>
  <c r="E23" i="5" s="1"/>
  <c r="E27" i="5" s="1"/>
  <c r="E35" i="5" l="1"/>
  <c r="F23" i="8"/>
  <c r="H23" i="8"/>
  <c r="F31" i="8" l="1"/>
  <c r="E25" i="7" s="1"/>
  <c r="E27" i="7" l="1"/>
  <c r="E37" i="7" s="1"/>
  <c r="E38" i="7" s="1"/>
  <c r="H31" i="8"/>
</calcChain>
</file>

<file path=xl/sharedStrings.xml><?xml version="1.0" encoding="utf-8"?>
<sst xmlns="http://schemas.openxmlformats.org/spreadsheetml/2006/main" count="1106" uniqueCount="571">
  <si>
    <t>Instructions for filling templates</t>
  </si>
  <si>
    <t>1.)</t>
  </si>
  <si>
    <t>The  Quarterly Return for Insurance Brokering Companies is comprised of the following 7 forms;</t>
  </si>
  <si>
    <t>a.) Certification on Return</t>
  </si>
  <si>
    <t>b.) Compliance Certification</t>
  </si>
  <si>
    <t>d.) Form 1 - Premium Income, Commission Income and Placement Details</t>
  </si>
  <si>
    <t>e.) Form 2 - Statement of Income</t>
  </si>
  <si>
    <t>f.)  Form 3 - Statement of Financial Position</t>
  </si>
  <si>
    <t>g.) Form 4 - Statement of Changes in Equity</t>
  </si>
  <si>
    <t xml:space="preserve">h.) Notes </t>
  </si>
  <si>
    <t>2.)</t>
  </si>
  <si>
    <r>
      <rPr>
        <sz val="10"/>
        <color rgb="FF000000"/>
        <rFont val="Tahoma"/>
      </rPr>
      <t xml:space="preserve">Every brokering company should complete and submit the </t>
    </r>
    <r>
      <rPr>
        <b/>
        <sz val="10"/>
        <color rgb="FF000000"/>
        <rFont val="Tahoma"/>
      </rPr>
      <t xml:space="preserve">Quarterly Return within 45 days from the end of </t>
    </r>
  </si>
  <si>
    <r>
      <t xml:space="preserve">each quarter. </t>
    </r>
    <r>
      <rPr>
        <sz val="10"/>
        <rFont val="Tahoma"/>
        <family val="2"/>
      </rPr>
      <t xml:space="preserve">i.e. if the Quarterly Return is submitted for the first quarter of the year (1st January to 31st March), </t>
    </r>
  </si>
  <si>
    <r>
      <t>then same should be submitted on or before 15th May</t>
    </r>
    <r>
      <rPr>
        <sz val="10"/>
        <color rgb="FFFF0000"/>
        <rFont val="Tahoma"/>
        <family val="2"/>
        <charset val="204"/>
      </rPr>
      <t xml:space="preserve"> </t>
    </r>
    <r>
      <rPr>
        <sz val="10"/>
        <rFont val="Tahoma"/>
        <family val="2"/>
      </rPr>
      <t>of the said year.</t>
    </r>
  </si>
  <si>
    <t>3.)</t>
  </si>
  <si>
    <t>Please rename the Quarterly Return as : Quarterly Return of ……………………. (Name of the Insurance Brokering Company) for the</t>
  </si>
  <si>
    <t>Quarter ended …………………</t>
  </si>
  <si>
    <t>E.g. "QR of XYZ Insurance Brokers for the Qtr ended 31st March 2025".</t>
  </si>
  <si>
    <t>4.)</t>
  </si>
  <si>
    <t xml:space="preserve">Information required in Forms 1, 2, 3, 4 and notes to the Financial Statements are required to be emailed by the Principal Officer </t>
  </si>
  <si>
    <r>
      <rPr>
        <sz val="10"/>
        <color rgb="FF000000"/>
        <rFont val="Tahoma"/>
      </rPr>
      <t>of the Company to</t>
    </r>
    <r>
      <rPr>
        <sz val="10"/>
        <color rgb="FFFF0000"/>
        <rFont val="Tahoma"/>
      </rPr>
      <t xml:space="preserve"> </t>
    </r>
    <r>
      <rPr>
        <sz val="10"/>
        <color rgb="FF000000"/>
        <rFont val="Tahoma"/>
      </rPr>
      <t>mils@ircsl.gov.lk.</t>
    </r>
  </si>
  <si>
    <t>5.)</t>
  </si>
  <si>
    <t xml:space="preserve">Information required in 'Certification on Return' and 'Compliance Certification' are required to   be emailed by the Principal Officer </t>
  </si>
  <si>
    <t>of the Company to mils@ircsl.gov.lk.</t>
  </si>
  <si>
    <t>6.)</t>
  </si>
  <si>
    <r>
      <t xml:space="preserve">Please input data accordingly in to the provided format and </t>
    </r>
    <r>
      <rPr>
        <b/>
        <sz val="10"/>
        <rFont val="Tahoma"/>
        <family val="2"/>
      </rPr>
      <t>DO NOT</t>
    </r>
    <r>
      <rPr>
        <sz val="10"/>
        <rFont val="Tahoma"/>
        <family val="2"/>
      </rPr>
      <t xml:space="preserve"> change the format and equations.</t>
    </r>
  </si>
  <si>
    <t>7.)</t>
  </si>
  <si>
    <t xml:space="preserve">When filling the required information, if not applicable/ irrelevant , same should be clearly mentioned as "N/A"  in the relevant </t>
  </si>
  <si>
    <t xml:space="preserve">row/ column/ cell.  [If the value pertaining to particular line item is zero please input the value "0"]. </t>
  </si>
  <si>
    <t>8.)</t>
  </si>
  <si>
    <t>Information recorded for previous quarters should correspond with previously submitted information. If there are discrepancies, the reasons must be disclosed."</t>
  </si>
  <si>
    <t>9.)</t>
  </si>
  <si>
    <t>Please adhere to explanatory notes provided under each form.</t>
  </si>
  <si>
    <t>Certification on Quarterly Returns – Insurance Brokering Companies</t>
  </si>
  <si>
    <t>Name of the Insurance Broker       :</t>
  </si>
  <si>
    <t xml:space="preserve">For the quarter ended                     :    </t>
  </si>
  <si>
    <t>We certify that the information of…………………………….. (name of the Insurance Brokering Company)  contained in the following forms below (1-5)  and forwarded from..................................... (the e-mail address of the Principal Officer)  to mils@ircsl.gov.lk on ................................ (date) is true and accurate to the best of our knowledge.</t>
  </si>
  <si>
    <t>1.     Form 1 : Premium income, commission income and placement details</t>
  </si>
  <si>
    <t>2.     From 2 : Statement of Income</t>
  </si>
  <si>
    <t>3.     From 3 : Statement of Financial position</t>
  </si>
  <si>
    <t>4.     Form 4 : Statement of Changes in Equity</t>
  </si>
  <si>
    <t>5.     Respective Notes</t>
  </si>
  <si>
    <r>
      <rPr>
        <b/>
        <sz val="10"/>
        <rFont val="Tahoma"/>
        <family val="2"/>
      </rPr>
      <t xml:space="preserve">Finance Manager </t>
    </r>
    <r>
      <rPr>
        <sz val="10"/>
        <rFont val="Tahoma"/>
        <family val="2"/>
      </rPr>
      <t xml:space="preserve">  : Name………………………       Signature………………….               Date………………………</t>
    </r>
  </si>
  <si>
    <r>
      <rPr>
        <b/>
        <sz val="10"/>
        <color theme="1"/>
        <rFont val="Tahoma"/>
        <family val="2"/>
      </rPr>
      <t xml:space="preserve">Principal Officer </t>
    </r>
    <r>
      <rPr>
        <sz val="10"/>
        <color theme="1"/>
        <rFont val="Tahoma"/>
        <family val="2"/>
      </rPr>
      <t xml:space="preserve">    : Name………………………       Signature………………….               Date………………………</t>
    </r>
  </si>
  <si>
    <r>
      <rPr>
        <b/>
        <sz val="10"/>
        <color theme="1"/>
        <rFont val="Tahoma"/>
        <family val="2"/>
      </rPr>
      <t xml:space="preserve">Director </t>
    </r>
    <r>
      <rPr>
        <sz val="10"/>
        <color theme="1"/>
        <rFont val="Tahoma"/>
        <family val="2"/>
      </rPr>
      <t xml:space="preserve">                : Name………………………       Signature………………….               Date………………………</t>
    </r>
  </si>
  <si>
    <t xml:space="preserve">Compliance Certification </t>
  </si>
  <si>
    <t xml:space="preserve">To: The Director General, </t>
  </si>
  <si>
    <t xml:space="preserve">Insurance Regulatory Commission of Sri Lanka, Level 11, East Tower, </t>
  </si>
  <si>
    <t>World Trade Centre,</t>
  </si>
  <si>
    <t>Echelon Square,</t>
  </si>
  <si>
    <t xml:space="preserve">Colombo 01. </t>
  </si>
  <si>
    <t xml:space="preserve">Dear Sir/ Madam, </t>
  </si>
  <si>
    <t xml:space="preserve">We, the undersigned, on behalf of …………………………………………………………………………… (state the name of the insurance brokering company) hereby certify the following for the quarter ended …………..: </t>
  </si>
  <si>
    <t>1 .</t>
  </si>
  <si>
    <t>That ……………………. (state the name of insurance brokering company) collects/does not collect premium on behalf of insurer; hence, maintain/ does not maintain an “Insurance Brokering Account” (strikethrough if not applicable).</t>
  </si>
  <si>
    <t>If maintaining a brokering account,</t>
  </si>
  <si>
    <t>2 .</t>
  </si>
  <si>
    <t>That ……………………. (state the name of insurance brokering company) has deposited all moneys received in connection with a contract of insurance into “Insurance Brokering Account” and maintained the said account with a licensed commercial bank. Details of the brokering account/s are as follows; (Specify if not applicable)</t>
  </si>
  <si>
    <t>Name of the Bank                            Account Number</t>
  </si>
  <si>
    <t>i</t>
  </si>
  <si>
    <t>…………………………….                      ……………………..</t>
  </si>
  <si>
    <t>ii</t>
  </si>
  <si>
    <t>iii</t>
  </si>
  <si>
    <t>3 .</t>
  </si>
  <si>
    <t>That ……………………. (state the name of insurance brokering company) has remitted/ not remitted the premium collected on behalf of an insurer, within two weeks of such collection (strikethrough if not applicable). Attached herewith an explanation for not remitting premium within such period (Specify if not applicable).</t>
  </si>
  <si>
    <t>4 .</t>
  </si>
  <si>
    <t>That ……………………. (state the name of insurance brokering company) carries out/does not carry out reinsurance brokering business; hence, the Company has separated/has not separated the operations into reinsurance and direct insurance brokering business and employs two dedicated persons responsible for each business. (strikethrough if not applicable).</t>
  </si>
  <si>
    <t xml:space="preserve"> …………………                      …………………..                         …………………..                      ………………...</t>
  </si>
  <si>
    <t xml:space="preserve"> Finance Manager                  Principal Officer                           Director                                    Director  </t>
  </si>
  <si>
    <t xml:space="preserve">(Name of the signatory)          (Name of the signatory)              (Name of the signatory)          (Name of the signatory)            </t>
  </si>
  <si>
    <t xml:space="preserve">(State the name of                  (State the name of                       (State the name of                    (State the name of </t>
  </si>
  <si>
    <t xml:space="preserve">the insurance brokering            the insurance brokering                the insurance brokering             the insurance brokering </t>
  </si>
  <si>
    <t xml:space="preserve">      company)                               company)                                    company)                                company)   </t>
  </si>
  <si>
    <t xml:space="preserve">                                                 …………………..                         …………………..                      </t>
  </si>
  <si>
    <t xml:space="preserve">                                          Head of Re-Insurance             Head of Direct Insurance                        </t>
  </si>
  <si>
    <t xml:space="preserve">                                             Brokering Business                  Brokering Business       </t>
  </si>
  <si>
    <t xml:space="preserve">                                          (Name of the signatory)               (Name of the signatory)                 </t>
  </si>
  <si>
    <t xml:space="preserve">                                             (State the name of                       (State the name of                    </t>
  </si>
  <si>
    <t xml:space="preserve">                                            the insurance brokering                the insurance brokering             </t>
  </si>
  <si>
    <t xml:space="preserve">                                                    company)                                    company)                                </t>
  </si>
  <si>
    <t>BROKERS' QUARTERLY RETURNS</t>
  </si>
  <si>
    <t xml:space="preserve">NAME OF THE INSURANCE BROKER: </t>
  </si>
  <si>
    <t xml:space="preserve">FOR THE QUARTER ENDED :    </t>
  </si>
  <si>
    <t>FORM 1 : PREMIUM INCOME, COMMISSION INCOME AND PLACEMENT DETAILS</t>
  </si>
  <si>
    <t>Form 1.1 : Local Business</t>
  </si>
  <si>
    <t xml:space="preserve">                 (All figures in LKR)</t>
  </si>
  <si>
    <t>1. Name of Insurer</t>
  </si>
  <si>
    <t xml:space="preserve">Life Insurance Business  </t>
  </si>
  <si>
    <t>General Insurance Business</t>
  </si>
  <si>
    <t xml:space="preserve">Total </t>
  </si>
  <si>
    <t xml:space="preserve">Individual </t>
  </si>
  <si>
    <t xml:space="preserve">Group </t>
  </si>
  <si>
    <t xml:space="preserve">Others </t>
  </si>
  <si>
    <t xml:space="preserve">Fire </t>
  </si>
  <si>
    <t xml:space="preserve">Marine </t>
  </si>
  <si>
    <t xml:space="preserve">Motor </t>
  </si>
  <si>
    <t xml:space="preserve">Miscellaneous including Employer’s Liability </t>
  </si>
  <si>
    <t>Health</t>
  </si>
  <si>
    <t xml:space="preserve">Details of Premium Income </t>
  </si>
  <si>
    <t>a.</t>
  </si>
  <si>
    <t>b.</t>
  </si>
  <si>
    <t>c.</t>
  </si>
  <si>
    <t>d.</t>
  </si>
  <si>
    <t xml:space="preserve">Total Premium Income </t>
  </si>
  <si>
    <t xml:space="preserve">Commission Income </t>
  </si>
  <si>
    <t>Commission as a % of Premium Income (%)</t>
  </si>
  <si>
    <t xml:space="preserve">Commission to Insurance Agents </t>
  </si>
  <si>
    <t>Commission to Insurance Agents as a % of Premium Income (%)</t>
  </si>
  <si>
    <t xml:space="preserve">Net Commission to Broker </t>
  </si>
  <si>
    <t>Form 1.2 : Foreign Business</t>
  </si>
  <si>
    <t xml:space="preserve"> </t>
  </si>
  <si>
    <t>(All figures in LKR)</t>
  </si>
  <si>
    <t>2. Name of the Foreign Insurer/Foreign Entity</t>
  </si>
  <si>
    <t xml:space="preserve">Overseas Health </t>
  </si>
  <si>
    <t xml:space="preserve">Overseas Travel </t>
  </si>
  <si>
    <t xml:space="preserve">Total Overseas Business </t>
  </si>
  <si>
    <t xml:space="preserve">a. </t>
  </si>
  <si>
    <t xml:space="preserve">Commission as a % of Premium Income </t>
  </si>
  <si>
    <t>Referrals fees paid to other brokers</t>
  </si>
  <si>
    <t>Form 1.3: Reinsurance Business</t>
  </si>
  <si>
    <t xml:space="preserve"> Name of the Reinsurer</t>
  </si>
  <si>
    <t>Class of Business</t>
  </si>
  <si>
    <t>Name of the Insurer</t>
  </si>
  <si>
    <t xml:space="preserve">Premium Income (LKR) </t>
  </si>
  <si>
    <t>Commission Income (LKR)</t>
  </si>
  <si>
    <t xml:space="preserve">   Treaty</t>
  </si>
  <si>
    <t xml:space="preserve">    a.</t>
  </si>
  <si>
    <t xml:space="preserve">    b.</t>
  </si>
  <si>
    <t xml:space="preserve">    c.</t>
  </si>
  <si>
    <t xml:space="preserve">    d.</t>
  </si>
  <si>
    <t xml:space="preserve">    e.</t>
  </si>
  <si>
    <t xml:space="preserve">    f.</t>
  </si>
  <si>
    <t xml:space="preserve">    g.</t>
  </si>
  <si>
    <t xml:space="preserve">    h.</t>
  </si>
  <si>
    <t>Total</t>
  </si>
  <si>
    <t xml:space="preserve">   Facultative</t>
  </si>
  <si>
    <t>Grand Total (Treaty+Facultative)</t>
  </si>
  <si>
    <t xml:space="preserve">Total Premium/Commission Income </t>
  </si>
  <si>
    <t>FORM 2 : STATEMENT OF INCOME</t>
  </si>
  <si>
    <t xml:space="preserve">   </t>
  </si>
  <si>
    <t>Line</t>
  </si>
  <si>
    <t>(1)</t>
  </si>
  <si>
    <t>Note</t>
  </si>
  <si>
    <t>(2) Current Quarter</t>
  </si>
  <si>
    <t xml:space="preserve">(3) Cumulative for the Period </t>
  </si>
  <si>
    <t>REVENUE</t>
  </si>
  <si>
    <t>Commission Income : Local</t>
  </si>
  <si>
    <t xml:space="preserve">                                 Foreign</t>
  </si>
  <si>
    <t xml:space="preserve">                                 Reinsurance</t>
  </si>
  <si>
    <t>Total Commission Income</t>
  </si>
  <si>
    <t>Other Income</t>
  </si>
  <si>
    <t>Total Income</t>
  </si>
  <si>
    <t>EXPENSES</t>
  </si>
  <si>
    <r>
      <t xml:space="preserve">Less : </t>
    </r>
    <r>
      <rPr>
        <sz val="10"/>
        <rFont val="Tahoma"/>
        <family val="2"/>
      </rPr>
      <t xml:space="preserve">Administrative Expenses </t>
    </r>
  </si>
  <si>
    <t xml:space="preserve">       Selling &amp; Distribution Expenses including Agent Commission</t>
  </si>
  <si>
    <t xml:space="preserve">          Finance Expenses</t>
  </si>
  <si>
    <t xml:space="preserve">          Other Expenses</t>
  </si>
  <si>
    <t xml:space="preserve">Total Expenses </t>
  </si>
  <si>
    <t>Profit/(Loss) before Taxation (4-6)</t>
  </si>
  <si>
    <r>
      <rPr>
        <b/>
        <sz val="10"/>
        <rFont val="Tahoma"/>
        <family val="2"/>
      </rPr>
      <t>Less</t>
    </r>
    <r>
      <rPr>
        <sz val="10"/>
        <rFont val="Tahoma"/>
        <family val="2"/>
      </rPr>
      <t>: Taxation</t>
    </r>
  </si>
  <si>
    <t>Profit/(Loss) after Taxation (7-8)</t>
  </si>
  <si>
    <t>Other Comprehensive Income (Please Specify if any)</t>
  </si>
  <si>
    <t>………………………</t>
  </si>
  <si>
    <t>……………………..</t>
  </si>
  <si>
    <t>Total Other Comprehensive Income (10.1 to 10.2)</t>
  </si>
  <si>
    <t>Total Comprehensive Income (9+11)</t>
  </si>
  <si>
    <t>Explanatory Notes:</t>
  </si>
  <si>
    <r>
      <rPr>
        <i/>
        <sz val="10"/>
        <rFont val="Tahoma"/>
        <family val="2"/>
      </rPr>
      <t>(a)</t>
    </r>
    <r>
      <rPr>
        <sz val="10"/>
        <rFont val="Tahoma"/>
        <family val="2"/>
      </rPr>
      <t xml:space="preserve"> Column 2 - Current Quarter is the quarter for which the Quarterly Return is submitted.</t>
    </r>
  </si>
  <si>
    <r>
      <rPr>
        <i/>
        <sz val="10"/>
        <rFont val="Tahoma"/>
        <family val="2"/>
      </rPr>
      <t>(b)</t>
    </r>
    <r>
      <rPr>
        <sz val="10"/>
        <rFont val="Tahoma"/>
        <family val="2"/>
      </rPr>
      <t xml:space="preserve"> Column 3 - When computing the cumulative figures, financial year should be considered as 01st January to </t>
    </r>
  </si>
  <si>
    <t xml:space="preserve">      31st  December. i.e. if the Quarterly Return is submitted for the second quarter of the year, then </t>
  </si>
  <si>
    <t xml:space="preserve">      cumulative value for the period from 1st January to 30th June will be the cumulative value for the period. </t>
  </si>
  <si>
    <r>
      <rPr>
        <i/>
        <sz val="10"/>
        <rFont val="Tahoma"/>
        <family val="2"/>
      </rPr>
      <t>(c)</t>
    </r>
    <r>
      <rPr>
        <sz val="10"/>
        <rFont val="Tahoma"/>
        <family val="2"/>
      </rPr>
      <t xml:space="preserve"> Note - Please provide separate breakups for significant figures in the  'NOTES - FORM 2' tab.</t>
    </r>
  </si>
  <si>
    <t xml:space="preserve">FORM 3 : STATEMENT OF FINANCIAL POSITION AS AT : </t>
  </si>
  <si>
    <t xml:space="preserve">        (All figures in LKR)</t>
  </si>
  <si>
    <t xml:space="preserve">(2) Current Quarter    </t>
  </si>
  <si>
    <t xml:space="preserve">(3) Preceding Quarter </t>
  </si>
  <si>
    <t>A</t>
  </si>
  <si>
    <t>ASSETS</t>
  </si>
  <si>
    <t>Intangible Assets</t>
  </si>
  <si>
    <t>Property, Plant and Equipment</t>
  </si>
  <si>
    <t>Right of Use Assets</t>
  </si>
  <si>
    <t>Investment Property</t>
  </si>
  <si>
    <t>Investment in Subsidiaries / Associates</t>
  </si>
  <si>
    <t>Financial Investments</t>
  </si>
  <si>
    <t>Commission Receivable - Local</t>
  </si>
  <si>
    <t xml:space="preserve">                                     Foreign</t>
  </si>
  <si>
    <t xml:space="preserve">                                     Reinsurance</t>
  </si>
  <si>
    <t xml:space="preserve">Prepayments and Other Receivables </t>
  </si>
  <si>
    <t>Other Assets</t>
  </si>
  <si>
    <t>Cash &amp; cash equivalents</t>
  </si>
  <si>
    <t>Total Assets (1+11)</t>
  </si>
  <si>
    <t>B</t>
  </si>
  <si>
    <t>EQUITY AND LIABILITIES</t>
  </si>
  <si>
    <t>Equity</t>
  </si>
  <si>
    <t>Stated Capital</t>
  </si>
  <si>
    <t>General Reserves</t>
  </si>
  <si>
    <t>Retained Earnings</t>
  </si>
  <si>
    <t>Other Reserves</t>
  </si>
  <si>
    <t>Total Equity (13 to 16)</t>
  </si>
  <si>
    <t>Liabilities</t>
  </si>
  <si>
    <t>Interest-bearing loans and borrowings</t>
  </si>
  <si>
    <t>Retirement benefit obligations</t>
  </si>
  <si>
    <t>Premium Payable</t>
  </si>
  <si>
    <t>Agents Commission payable</t>
  </si>
  <si>
    <t xml:space="preserve">Sundry payables and accruals </t>
  </si>
  <si>
    <t>Other Liabilities</t>
  </si>
  <si>
    <t>Total Liabilities (18 to 23)</t>
  </si>
  <si>
    <t>Total Equity and Liabilities (17+24)</t>
  </si>
  <si>
    <t>Check</t>
  </si>
  <si>
    <t xml:space="preserve">The Balance Sheet should be prepared as follows:— </t>
  </si>
  <si>
    <r>
      <rPr>
        <i/>
        <sz val="10"/>
        <rFont val="Tahoma"/>
        <family val="2"/>
      </rPr>
      <t>(a)</t>
    </r>
    <r>
      <rPr>
        <sz val="10"/>
        <rFont val="Tahoma"/>
        <family val="2"/>
      </rPr>
      <t xml:space="preserve"> Insurance premium to be collected from policyholders and payable to Insurance Companies should </t>
    </r>
  </si>
  <si>
    <t xml:space="preserve">     not be shown as receivables or debtors under current assets in the Balance Sheet. </t>
  </si>
  <si>
    <r>
      <rPr>
        <i/>
        <sz val="10"/>
        <rFont val="Tahoma"/>
        <family val="2"/>
      </rPr>
      <t>(b)</t>
    </r>
    <r>
      <rPr>
        <sz val="10"/>
        <rFont val="Tahoma"/>
        <family val="2"/>
      </rPr>
      <t xml:space="preserve"> Similarly insurance premium, which is outstanding from policyholders in respect of insurance policies </t>
    </r>
  </si>
  <si>
    <t xml:space="preserve">     and payable to Insurance Companies should not be shown as payables or creditors under current </t>
  </si>
  <si>
    <t xml:space="preserve">     liabilities in the Balance Sheet. </t>
  </si>
  <si>
    <r>
      <rPr>
        <i/>
        <sz val="10"/>
        <rFont val="Tahoma"/>
        <family val="2"/>
      </rPr>
      <t>(c)</t>
    </r>
    <r>
      <rPr>
        <sz val="10"/>
        <rFont val="Tahoma"/>
        <family val="2"/>
      </rPr>
      <t xml:space="preserve"> However, insurance premiums, which have been collected from policyholders and pending remittance </t>
    </r>
  </si>
  <si>
    <t xml:space="preserve">     to the insurance companies should be shown as Line item 20 - Premium Payables under Liabilities in the </t>
  </si>
  <si>
    <t xml:space="preserve">     Balance Sheet.</t>
  </si>
  <si>
    <r>
      <rPr>
        <i/>
        <sz val="10"/>
        <rFont val="Tahoma"/>
        <family val="2"/>
      </rPr>
      <t>(d)</t>
    </r>
    <r>
      <rPr>
        <sz val="10"/>
        <rFont val="Tahoma"/>
        <family val="2"/>
      </rPr>
      <t xml:space="preserve"> Current Quarter - Reporting period as at any given quarter end, considered as 1</t>
    </r>
    <r>
      <rPr>
        <vertAlign val="superscript"/>
        <sz val="10"/>
        <rFont val="Tahoma"/>
        <family val="2"/>
      </rPr>
      <t>st</t>
    </r>
    <r>
      <rPr>
        <sz val="10"/>
        <rFont val="Tahoma"/>
        <family val="2"/>
      </rPr>
      <t>, 2</t>
    </r>
    <r>
      <rPr>
        <vertAlign val="superscript"/>
        <sz val="10"/>
        <rFont val="Tahoma"/>
        <family val="2"/>
      </rPr>
      <t>nd</t>
    </r>
    <r>
      <rPr>
        <sz val="10"/>
        <rFont val="Tahoma"/>
        <family val="2"/>
      </rPr>
      <t>, 3</t>
    </r>
    <r>
      <rPr>
        <vertAlign val="superscript"/>
        <sz val="10"/>
        <rFont val="Tahoma"/>
        <family val="2"/>
      </rPr>
      <t>rd</t>
    </r>
    <r>
      <rPr>
        <sz val="10"/>
        <rFont val="Tahoma"/>
        <family val="2"/>
      </rPr>
      <t xml:space="preserve"> or 4th </t>
    </r>
  </si>
  <si>
    <t xml:space="preserve">     quarter. Please consider the commencing date for the 1st quarter as 1st January.</t>
  </si>
  <si>
    <r>
      <rPr>
        <i/>
        <sz val="10"/>
        <rFont val="Tahoma"/>
        <family val="2"/>
      </rPr>
      <t>(e)</t>
    </r>
    <r>
      <rPr>
        <sz val="10"/>
        <rFont val="Tahoma"/>
        <family val="2"/>
      </rPr>
      <t xml:space="preserve"> Preceding Quarter - Data relevant to the previous quarter end.</t>
    </r>
  </si>
  <si>
    <r>
      <rPr>
        <i/>
        <sz val="10"/>
        <rFont val="Tahoma"/>
        <family val="2"/>
      </rPr>
      <t>(f)</t>
    </r>
    <r>
      <rPr>
        <sz val="10"/>
        <rFont val="Tahoma"/>
        <family val="2"/>
      </rPr>
      <t xml:space="preserve"> Note - Please provide separate breakups for significant balances in the 'NOTES - FORM 3 (1), (2) &amp; (3)' tab. Note numbers may vary at the </t>
    </r>
  </si>
  <si>
    <t xml:space="preserve">     discretion of the company.</t>
  </si>
  <si>
    <t>FORM 4 : STATEMENT OF CHANGES IN EQUITY</t>
  </si>
  <si>
    <t xml:space="preserve">                </t>
  </si>
  <si>
    <t>Description</t>
  </si>
  <si>
    <t xml:space="preserve">Retained Earnings </t>
  </si>
  <si>
    <r>
      <t xml:space="preserve">Balance as at .. </t>
    </r>
    <r>
      <rPr>
        <sz val="10"/>
        <rFont val="Tahoma"/>
        <family val="2"/>
      </rPr>
      <t>(Beginning of the Previous Quarter)</t>
    </r>
  </si>
  <si>
    <t>Net profit/(loss) for the Previous Quarter</t>
  </si>
  <si>
    <t>Other Comprehensive Income/(Expense)</t>
  </si>
  <si>
    <t>Transfer to General Reserve</t>
  </si>
  <si>
    <t>Add:  New Share Isssue</t>
  </si>
  <si>
    <t>Less: Dividend paid</t>
  </si>
  <si>
    <t>Audit Adjustments</t>
  </si>
  <si>
    <r>
      <rPr>
        <b/>
        <sz val="10"/>
        <rFont val="Tahoma"/>
        <family val="2"/>
      </rPr>
      <t>Balance as at</t>
    </r>
    <r>
      <rPr>
        <sz val="10"/>
        <rFont val="Tahoma"/>
        <family val="2"/>
      </rPr>
      <t xml:space="preserve"> .. (End of the Previous Quarter)</t>
    </r>
  </si>
  <si>
    <r>
      <rPr>
        <b/>
        <sz val="10"/>
        <rFont val="Tahoma"/>
        <family val="2"/>
      </rPr>
      <t>Balance as at</t>
    </r>
    <r>
      <rPr>
        <sz val="10"/>
        <rFont val="Tahoma"/>
        <family val="2"/>
      </rPr>
      <t xml:space="preserve"> .. (Beginning of the current Quarter)</t>
    </r>
  </si>
  <si>
    <t>Net profit/(loss) for the Current Quarter</t>
  </si>
  <si>
    <r>
      <rPr>
        <b/>
        <sz val="10"/>
        <rFont val="Tahoma"/>
        <family val="2"/>
      </rPr>
      <t>Balance as at</t>
    </r>
    <r>
      <rPr>
        <sz val="10"/>
        <rFont val="Tahoma"/>
        <family val="2"/>
      </rPr>
      <t xml:space="preserve"> .. (End of the current Quarter)</t>
    </r>
  </si>
  <si>
    <r>
      <rPr>
        <i/>
        <sz val="10"/>
        <color rgb="FF000000"/>
        <rFont val="Tahoma"/>
      </rPr>
      <t xml:space="preserve">(a) </t>
    </r>
    <r>
      <rPr>
        <sz val="10"/>
        <color rgb="FF000000"/>
        <rFont val="Tahoma"/>
      </rPr>
      <t>Totals of each columns for 'end of current quarter' and 'end of the previous quarter / Beginning of the current quarter' should be agreed with the same recorded in the Statement of Financial Position (Form 3).</t>
    </r>
  </si>
  <si>
    <t xml:space="preserve">     </t>
  </si>
  <si>
    <r>
      <rPr>
        <i/>
        <sz val="10"/>
        <rFont val="Tahoma"/>
        <family val="2"/>
      </rPr>
      <t>(b)</t>
    </r>
    <r>
      <rPr>
        <sz val="10"/>
        <rFont val="Tahoma"/>
        <family val="2"/>
      </rPr>
      <t xml:space="preserve"> Once the Audited Financial Statements are prepared, retained earnings should be reinstated according to the same.</t>
    </r>
  </si>
  <si>
    <r>
      <t xml:space="preserve">(c)  </t>
    </r>
    <r>
      <rPr>
        <sz val="10"/>
        <rFont val="Tahoma"/>
        <family val="2"/>
      </rPr>
      <t>Ensure that Line Item 8 'Balance as at (End of the Previous Quarter),' corresponds with Line Item 9 'Balance as at (Beginning of the Current Quarter).</t>
    </r>
  </si>
  <si>
    <t>NOTES TO THE FINANCIAL STATEMENTS</t>
  </si>
  <si>
    <t>Please provide additional notes other than following items, if figures are material or recorded a substantial change compared to the previous quarters.</t>
  </si>
  <si>
    <t xml:space="preserve">Note 1 - Other Income </t>
  </si>
  <si>
    <t xml:space="preserve">Amount </t>
  </si>
  <si>
    <t>Bonus Commission (Note 1.1)</t>
  </si>
  <si>
    <t>Note 1.1 - Bonus Commission</t>
  </si>
  <si>
    <t>Name of Insurer</t>
  </si>
  <si>
    <t xml:space="preserve">Life Insurance </t>
  </si>
  <si>
    <t xml:space="preserve">General Insurance </t>
  </si>
  <si>
    <t xml:space="preserve">Total GWP generated </t>
  </si>
  <si>
    <t>Bonus commission income  (LKR)</t>
  </si>
  <si>
    <t>Bonus commission % as a percentage of Premium Income</t>
  </si>
  <si>
    <t>Period</t>
  </si>
  <si>
    <t>LKR</t>
  </si>
  <si>
    <t>-</t>
  </si>
  <si>
    <t xml:space="preserve">Note 2 - Administrative Expenses </t>
  </si>
  <si>
    <t xml:space="preserve">Note 3 -  Selling &amp; Distribution Expenses including Agent Commission </t>
  </si>
  <si>
    <t>Commission to Insurance Agents (Local + Foreign)</t>
  </si>
  <si>
    <t xml:space="preserve">Note 4 - Finance Expenses </t>
  </si>
  <si>
    <t xml:space="preserve">Note 5 - Other Expenses </t>
  </si>
  <si>
    <t>Note 6 - Property, Plant and Equipment</t>
  </si>
  <si>
    <t xml:space="preserve">Freehold land and buildings occupied by the broker </t>
  </si>
  <si>
    <t>Freehold land or Buildings               (Please specify if any):</t>
  </si>
  <si>
    <t>…………………………………..</t>
  </si>
  <si>
    <t>Freehold Other PPE                       (Please specify if any):</t>
  </si>
  <si>
    <t>Note 7 - Right of use Assets</t>
  </si>
  <si>
    <t>Note 8 - Investment Property</t>
  </si>
  <si>
    <t xml:space="preserve">Land </t>
  </si>
  <si>
    <t>Buildings</t>
  </si>
  <si>
    <t>Note 9 - Investment in Subsidiaries / Associates</t>
  </si>
  <si>
    <t>Investments in related parties, listed licensed finance company</t>
  </si>
  <si>
    <t>Investments in related parties, listed on a licensed stock exchange (excluding 1 above)</t>
  </si>
  <si>
    <t xml:space="preserve">Unlisted private equity  </t>
  </si>
  <si>
    <t>Note 10 - Financial Investments</t>
  </si>
  <si>
    <t>Government Debt Securities (Note 10.1)</t>
  </si>
  <si>
    <t>Corporate Debts (Note 10.2)</t>
  </si>
  <si>
    <t>Deposits (Note 10.3)</t>
  </si>
  <si>
    <t>Equity (Note 10.4)</t>
  </si>
  <si>
    <t>Gold kept in safe custody in any licensed commercial bank or licensed specialised bank</t>
  </si>
  <si>
    <t>Unit trusts/mutual funds</t>
  </si>
  <si>
    <t>Any other assets (Please specify)</t>
  </si>
  <si>
    <t>Note 10.1 - Government Debt Securities</t>
  </si>
  <si>
    <t>ISIN</t>
  </si>
  <si>
    <t>Debt Securities issued by Central Bank of Sri Lanka</t>
  </si>
  <si>
    <t>Debt Securities fully guaranteed by the Government of Sri Lanka</t>
  </si>
  <si>
    <t>Note 10.2 - Corporate Debts</t>
  </si>
  <si>
    <t xml:space="preserve">Investee </t>
  </si>
  <si>
    <t xml:space="preserve">Corporate Debts (Including bonds, debentures, commercial papers and similar financial instruments) issued by a licenced commercial bank or a licenced specialized bank </t>
  </si>
  <si>
    <t xml:space="preserve">Corporate Debts (Including bonds, debentures, commercial papers and similar financial instruments) issued by listed on a licensed stock exchange </t>
  </si>
  <si>
    <t>Corporate Debts (Including bonds, debentures, commercial papers and similar financial instruments) issued by a company and carrying an investment grade rating to the instrument</t>
  </si>
  <si>
    <t>Others (Please specify if any)</t>
  </si>
  <si>
    <t>Note 10.3 - Deposits</t>
  </si>
  <si>
    <t>Deposits with a licensed commercial bank or any licensed specialised bank</t>
  </si>
  <si>
    <t xml:space="preserve">Deposits with any licensed finance company </t>
  </si>
  <si>
    <t>Note 10.4 - Equity</t>
  </si>
  <si>
    <t>Ordinary shares of a Company listed in licensed stock exchange</t>
  </si>
  <si>
    <t>Note 11 - Commission Receivable</t>
  </si>
  <si>
    <t>Name of the Company</t>
  </si>
  <si>
    <t xml:space="preserve"> 0 to 90 days                                     </t>
  </si>
  <si>
    <t xml:space="preserve"> 90 days to 180 days                </t>
  </si>
  <si>
    <t xml:space="preserve">over  180 days                                       </t>
  </si>
  <si>
    <t xml:space="preserve">Total                                   </t>
  </si>
  <si>
    <t>Local</t>
  </si>
  <si>
    <t>Foreign</t>
  </si>
  <si>
    <t>Reinsurance</t>
  </si>
  <si>
    <t xml:space="preserve">Note 12 - Prepayments and Other Receivables </t>
  </si>
  <si>
    <t>Note 13 - Other  Assets</t>
  </si>
  <si>
    <t>Note 14 - Cash &amp; cash equivalents</t>
  </si>
  <si>
    <t>Insurance Brokering Account</t>
  </si>
  <si>
    <t xml:space="preserve">    ……………….(Account Number)</t>
  </si>
  <si>
    <t>Operational Accounts</t>
  </si>
  <si>
    <t>Cash in Hand</t>
  </si>
  <si>
    <t>Note 15 - Interest-bearing loans and borrowings</t>
  </si>
  <si>
    <t>Note 16 - Premium Payable</t>
  </si>
  <si>
    <t xml:space="preserve"> Name of the Company</t>
  </si>
  <si>
    <t xml:space="preserve">0-14 Days </t>
  </si>
  <si>
    <t>Over 14 Days</t>
  </si>
  <si>
    <t xml:space="preserve">Note 17 - Sundry payables and accruals </t>
  </si>
  <si>
    <t>Note 18 - Other Liabilities</t>
  </si>
  <si>
    <t>Lease Creditors</t>
  </si>
  <si>
    <t>Income Tax payable</t>
  </si>
  <si>
    <t>Short term borrowings</t>
  </si>
  <si>
    <t>Other Please specify …..</t>
  </si>
  <si>
    <t>Note 19 - Related Party Transactions</t>
  </si>
  <si>
    <t>19.1 Statement of Income</t>
  </si>
  <si>
    <t xml:space="preserve">Related Party </t>
  </si>
  <si>
    <t>Nature of the Transaction</t>
  </si>
  <si>
    <t>Amount</t>
  </si>
  <si>
    <t>Relationship</t>
  </si>
  <si>
    <t xml:space="preserve">Income </t>
  </si>
  <si>
    <t>Expenses</t>
  </si>
  <si>
    <t>19.2 Statement of Financial Position</t>
  </si>
  <si>
    <t>Receivables as at ……………….</t>
  </si>
  <si>
    <t>Payables as at …………………..</t>
  </si>
  <si>
    <t>BANK RECONCILIATION</t>
  </si>
  <si>
    <t>BANK A/C No 8480039322</t>
  </si>
  <si>
    <t>Bank Balance 31/12/2013</t>
  </si>
  <si>
    <t>Adjustments</t>
  </si>
  <si>
    <t>Cash Book Balance 31/12/2013</t>
  </si>
  <si>
    <t>Certified correct to the best of our knowledge.</t>
  </si>
  <si>
    <t>Name : ……………………………………….</t>
  </si>
  <si>
    <t xml:space="preserve">          …………………………………………….</t>
  </si>
  <si>
    <t>Signature : …………………………………</t>
  </si>
  <si>
    <t xml:space="preserve">                    Principal Officer</t>
  </si>
  <si>
    <t xml:space="preserve">                      Director</t>
  </si>
  <si>
    <t>Date : .......................................</t>
  </si>
  <si>
    <t>In Rs.'</t>
  </si>
  <si>
    <t xml:space="preserve">Current Quarter </t>
  </si>
  <si>
    <t>Cumulative for the Period (Rs.)</t>
  </si>
  <si>
    <t>SAMSON INSURANCE BROKERS (PVT)  LTD</t>
  </si>
  <si>
    <t>NO.110, KUMARAN RATNAM ROAD,</t>
  </si>
  <si>
    <t>COLOMBO 02</t>
  </si>
  <si>
    <t/>
  </si>
  <si>
    <t>Profit &amp; Loss Statement</t>
  </si>
  <si>
    <t>OCT 2014 through DECEMBER 2014</t>
  </si>
  <si>
    <t>APRIL 2014 through DECEMBER 2014</t>
  </si>
  <si>
    <t>August</t>
  </si>
  <si>
    <t>September</t>
  </si>
  <si>
    <t>May</t>
  </si>
  <si>
    <t>June</t>
  </si>
  <si>
    <t>July</t>
  </si>
  <si>
    <t>INCOME</t>
  </si>
  <si>
    <t>Commissions Income</t>
  </si>
  <si>
    <t>Total INCOME</t>
  </si>
  <si>
    <t>COST OF SALES</t>
  </si>
  <si>
    <t>Salary A/C</t>
  </si>
  <si>
    <t>Management Expenses A/C</t>
  </si>
  <si>
    <t>Membership Fee</t>
  </si>
  <si>
    <t>Other</t>
  </si>
  <si>
    <t>Total COST OF SALES</t>
  </si>
  <si>
    <t>Gross Profit</t>
  </si>
  <si>
    <t>Administrative Expenses</t>
  </si>
  <si>
    <t>Secretarial Fee</t>
  </si>
  <si>
    <t>Printing charge</t>
  </si>
  <si>
    <t>Audit,Tax &amp; Profession Fee A/C</t>
  </si>
  <si>
    <t>Bank chargers</t>
  </si>
  <si>
    <t>Stamp Duty</t>
  </si>
  <si>
    <t>Selling &amp; Distribution Exp</t>
  </si>
  <si>
    <t>Monetoring Charges</t>
  </si>
  <si>
    <t>Total EXPENSES</t>
  </si>
  <si>
    <t>Operating Profit</t>
  </si>
  <si>
    <t>FINANCE INCOME</t>
  </si>
  <si>
    <t>Finance Income</t>
  </si>
  <si>
    <t>Total FINANCE INCOME</t>
  </si>
  <si>
    <t>OTHER EXPENSES</t>
  </si>
  <si>
    <t>Income Tax Expense</t>
  </si>
  <si>
    <t>Total OTHER EXPENSES</t>
  </si>
  <si>
    <t>Total Other Income</t>
  </si>
  <si>
    <t>Net Profit / (Loss)</t>
  </si>
  <si>
    <t>Balance Sheet [Spreadsheet]</t>
  </si>
  <si>
    <t>June 2013 through September 2013</t>
  </si>
  <si>
    <t>October</t>
  </si>
  <si>
    <t>November</t>
  </si>
  <si>
    <t>December</t>
  </si>
  <si>
    <t>Non Current Assets</t>
  </si>
  <si>
    <t>Current Assets</t>
  </si>
  <si>
    <t>Commission Recevable A/C</t>
  </si>
  <si>
    <t>WHT Receivables</t>
  </si>
  <si>
    <t>WHT &amp; Income tax Self assessme</t>
  </si>
  <si>
    <t>Fixed Deposit</t>
  </si>
  <si>
    <t>Prepayment for Registration</t>
  </si>
  <si>
    <t>Pre Payment to IBSL</t>
  </si>
  <si>
    <t>Prepayments for Insurance Exp</t>
  </si>
  <si>
    <t>Pre Payment to SGCS</t>
  </si>
  <si>
    <t>Temporary Loan</t>
  </si>
  <si>
    <t>Trade Receivables</t>
  </si>
  <si>
    <t>Saving A/C 8480039322 Com Bank</t>
  </si>
  <si>
    <t>Current A/C1480033357 Com Bank</t>
  </si>
  <si>
    <t>IFRS ADJUSTMENTS</t>
  </si>
  <si>
    <t>Total ASSETS</t>
  </si>
  <si>
    <t>LIABILITIES</t>
  </si>
  <si>
    <t>Non Current Liabilities</t>
  </si>
  <si>
    <t>Current Liabilies</t>
  </si>
  <si>
    <t>Payable Mgt Expenses</t>
  </si>
  <si>
    <t>Payable Monetoring Charges</t>
  </si>
  <si>
    <t>Payable To SGCS</t>
  </si>
  <si>
    <t>Payable  A/C</t>
  </si>
  <si>
    <t>P'ble Income Tax A/C</t>
  </si>
  <si>
    <t>Provision for Mgt Expenses</t>
  </si>
  <si>
    <t>Provision for Audit &amp; Tax fee</t>
  </si>
  <si>
    <t>Advance Interest income</t>
  </si>
  <si>
    <t>Customer/(Pre) Deposits</t>
  </si>
  <si>
    <t>Advance Commission Income</t>
  </si>
  <si>
    <t>Payable Dividend</t>
  </si>
  <si>
    <t>Total LIABILITIES</t>
  </si>
  <si>
    <t>Net Assets</t>
  </si>
  <si>
    <t>EQUITY</t>
  </si>
  <si>
    <t>Issued &amp; Paid Up Share Capital</t>
  </si>
  <si>
    <t>Current Year Earnings</t>
  </si>
  <si>
    <t>Total EQUITY</t>
  </si>
  <si>
    <t>Divident a/c</t>
  </si>
  <si>
    <t>AALIANZ INSURANCE</t>
  </si>
  <si>
    <t>01</t>
  </si>
  <si>
    <t>02</t>
  </si>
  <si>
    <t>03</t>
  </si>
  <si>
    <t>04</t>
  </si>
  <si>
    <t>GLOBE KNITTING (PVT) LTD IN/130356-TS</t>
  </si>
  <si>
    <t>PREMIUM</t>
  </si>
  <si>
    <t>COMMISSION</t>
  </si>
  <si>
    <t>GLOBE KNITTING (PVT) LTD  IN/132380-TS</t>
  </si>
  <si>
    <t>GLOBE KNITTING (PVT) LTD  IN/173415-TS</t>
  </si>
  <si>
    <t>GLOBE KNITTING (PVT) LTD  IN/170323-TS</t>
  </si>
  <si>
    <t>ASIAN ALLIANCE</t>
  </si>
  <si>
    <t>CEYLINCO INSURANCE PLC</t>
  </si>
  <si>
    <t>GLOBE  IN/175283-TS</t>
  </si>
  <si>
    <t>HNB ASSURANCE LTD</t>
  </si>
  <si>
    <t>GLOBE KNITTING   IN/98192-TS</t>
  </si>
  <si>
    <t>JANASHAKTHI INSURANCE PLC</t>
  </si>
  <si>
    <t>GLOBE KNITTING (PVT) LTD  IN/164091-TS</t>
  </si>
  <si>
    <t>MBSL INSURANCE COMPANY LIMITED</t>
  </si>
  <si>
    <t>SRI LANKA INSURANCE CORPORATION LTD</t>
  </si>
  <si>
    <t>UNION ASSURANCE LTD</t>
  </si>
  <si>
    <t>SGCS AHE/HO/2014/0001116</t>
  </si>
  <si>
    <t>SIB EN000/RN005</t>
  </si>
  <si>
    <t>SGCS  342980</t>
  </si>
  <si>
    <t>SGCS 342982</t>
  </si>
  <si>
    <t>ECO STATIONARY (PVT) LTD COIN0014D145129</t>
  </si>
  <si>
    <t>ECO STATIONARY (PVT) LTD COIN0014D145643</t>
  </si>
  <si>
    <t>ECO STATIONARY (PVT) LTD COIN0014D148336</t>
  </si>
  <si>
    <t>ECO STATIONARY (PVT) LTD COIN0014D146829</t>
  </si>
  <si>
    <t>ECO STATIONERY   COIN0014D153706</t>
  </si>
  <si>
    <t>ECO STATIONARY COIN0014DI53096</t>
  </si>
  <si>
    <t>MR.R.R.I.FONSEKA   CO2514D0005420</t>
  </si>
  <si>
    <t>DSI  GT001061/2014/001</t>
  </si>
  <si>
    <t>DSS  CO2514CGN0000015</t>
  </si>
  <si>
    <t>WERAPITIYA HYDRO POWER  CO25141FN0000409</t>
  </si>
  <si>
    <t>HNB</t>
  </si>
  <si>
    <t>DSS  DN/14/1/CLS/00002383</t>
  </si>
  <si>
    <t>DSS  DN/14/1/CLS/00002469</t>
  </si>
  <si>
    <t>DSI DN/14/1/CLS/00002401</t>
  </si>
  <si>
    <t>DSS  DN/14/1/CLS/00003165</t>
  </si>
  <si>
    <t>MRS.NALIKA PRIYANTHI GAMAGE</t>
  </si>
  <si>
    <t>SAMANALA DISTRIBUTORS  DN/14/1/CLS/00003253</t>
  </si>
  <si>
    <t>DSS    DN/14/1/CLS/00003181</t>
  </si>
  <si>
    <t>DSS  DN/14/1/CLS/00003096</t>
  </si>
  <si>
    <t>DSS  DN/14/1/CLS/00003497</t>
  </si>
  <si>
    <t>DSS  DN/14/1/CLS/00003232</t>
  </si>
  <si>
    <t>DSS  DN/14/1/CLS/00003257</t>
  </si>
  <si>
    <t>STC  DN/14/1/CLS/00003025</t>
  </si>
  <si>
    <t>ECO STATIONARY (PVT) LTD    DN/14/1/CLS/00001961</t>
  </si>
  <si>
    <t>STC-MR.W.A.U.N.DE.SILVA DN/14/1/CLS/00001906</t>
  </si>
  <si>
    <t>SENG DN/14/1/CLS/00002634</t>
  </si>
  <si>
    <t>SENG DN/14/1/CLS/00002632</t>
  </si>
  <si>
    <t>SENG DN/14/1/CLS/00002633</t>
  </si>
  <si>
    <t>MISS.PRIYANGA WIJESOORIYA  DN/14/1/CLS/00002751</t>
  </si>
  <si>
    <t>MR.R.NUGALIYADDA   DN/14/1/CLS/00002266</t>
  </si>
  <si>
    <t>DSI DN/14/1/CLS/00002384</t>
  </si>
  <si>
    <t>MISS.N.P.NUGALIYADDA   DN/14/1/CLS/00002559</t>
  </si>
  <si>
    <t>SIT DN/14/1/CLS/00003041</t>
  </si>
  <si>
    <t>SIT DN/14/1/CLS/00003035</t>
  </si>
  <si>
    <t>MR.M.P.SIRIWARDANE DN/14/1/CLS/00002287</t>
  </si>
  <si>
    <t>ECO STATIONARY (PVT) LTD  DN/14/1/CLS/00002458</t>
  </si>
  <si>
    <t>HTL DN/14/1/CLS/00003131</t>
  </si>
  <si>
    <t>HNB DN/14/1/CLS/00003370</t>
  </si>
  <si>
    <t>STC DN/14/1/CLS/00003023</t>
  </si>
  <si>
    <t>DSS DN/14/1/CLS/00003574</t>
  </si>
  <si>
    <t>MR A.L.K. SAMARASINGHE  DN/14/1/CLS/00002752</t>
  </si>
  <si>
    <t>MR.D.RANGITH HETTIARACHCHY  DN/14/1/CLS/00002711</t>
  </si>
  <si>
    <t>DSI  DN/14/1/CLS/00002857</t>
  </si>
  <si>
    <t>STC DN/14/1/CLS/ 00002776</t>
  </si>
  <si>
    <t>MR C,R,JAYASEKARA  DN/14/1/CLS/00002933</t>
  </si>
  <si>
    <t>MR.ROHAN BASNAYAKE DN/14/1/CLS/00003575</t>
  </si>
  <si>
    <t>MR.P.Y.B.GUNARATHNE DN/14/1/CLS/00002935</t>
  </si>
  <si>
    <t>STC   DN/14/1/CLS/00002547</t>
  </si>
  <si>
    <t>MR.R.NUGALIYADDA     DN/14/1/CLS/00002482</t>
  </si>
  <si>
    <t>DSS   DN/14/1/CLS/00002386</t>
  </si>
  <si>
    <t>DSS  DN/14/1/CLS/00002117</t>
  </si>
  <si>
    <t>DSS   DN/14/1/CLS/00002146</t>
  </si>
  <si>
    <t>DSS   DN/14/1/CLS/00002492</t>
  </si>
  <si>
    <t>MRS.H.A. HETTIARACHCHY DN/14/1/CLS/00002912</t>
  </si>
  <si>
    <t>MR.D.R.HETTIARACHCHY DN/14/1/CLS/00002911</t>
  </si>
  <si>
    <t>DSI DN/14/1/CLS/00002523</t>
  </si>
  <si>
    <t>DSS   DN/14/1/CLS/00002385</t>
  </si>
  <si>
    <t>DSS DN/14/1/CLS/00003052</t>
  </si>
  <si>
    <t>SRT DN/14/1/CLS/00002726</t>
  </si>
  <si>
    <t>DSS DN/14/1/CLS/00003166</t>
  </si>
  <si>
    <t>DSS  DN/14/1/CLS/00003254</t>
  </si>
  <si>
    <t>DSS  DN/14/1/CLS/00003102</t>
  </si>
  <si>
    <t>DSS  DN/14/1/CLS/00003498</t>
  </si>
  <si>
    <t>DSS  DN/14/1/CLS/00003180</t>
  </si>
  <si>
    <t>DSS  DN/14/1/CLS/00003094</t>
  </si>
  <si>
    <t>MR RATNALAL NUGALIYADDA  DN/14/1/CLS/00003560</t>
  </si>
  <si>
    <t>MS AYUSHIKA NUGALIYADDA  DN/14/1/CLS/00003558</t>
  </si>
  <si>
    <t>JANASHAKTHI</t>
  </si>
  <si>
    <t>SIB INV2014-510192</t>
  </si>
  <si>
    <t>MBSL</t>
  </si>
  <si>
    <t>MISS.U.J.UYANGODA DNHOF14017076</t>
  </si>
  <si>
    <t>ALTERNATE POWER SYSTEM (PVT) LTD DNHOF14015891</t>
  </si>
  <si>
    <t>MR. K.A.D.N.K. PERERA DNBHO13002243</t>
  </si>
  <si>
    <t>MR. D.R.A.U. SHANTHA DNBHO14004632</t>
  </si>
  <si>
    <t>MR. A.K.S SUMANAPALA DNHOF10067</t>
  </si>
  <si>
    <t>MR.S.R.J.N.SAMARAKOON DNHOF14014081</t>
  </si>
  <si>
    <t>MRS C LIYANAGE DNBHO14005471</t>
  </si>
  <si>
    <t>MR W G C PERIS DNBHO14005472</t>
  </si>
  <si>
    <t>MISS A M SEETHA DNBHO14006264</t>
  </si>
  <si>
    <t>MR U W R FERNANDO   DNBHO14006154</t>
  </si>
  <si>
    <t>MR T T H FERNANDO DNBHO14004926</t>
  </si>
  <si>
    <t>WHP DNBH014006602</t>
  </si>
  <si>
    <t>VASIRI CONSTRUCTION COMPANY  - DNBHO14006736</t>
  </si>
  <si>
    <t>MR.W.G.M.D.S. PERERA   - DNBHO14005672</t>
  </si>
  <si>
    <t>MRS.K.G. LIYANAGAMA - DNBHO14005665</t>
  </si>
  <si>
    <t>VASIRI CONSTRUCTION DNBHO14005782</t>
  </si>
  <si>
    <t>ICSL</t>
  </si>
  <si>
    <t>SIL D/2014/010/51/010745</t>
  </si>
  <si>
    <t>SIP D/2014/010/51/010742</t>
  </si>
  <si>
    <t>SRP  D/2014/010/51/011331</t>
  </si>
  <si>
    <t>UNION ASSUARANCE</t>
  </si>
  <si>
    <t>4 EVER SKIN NATURAL MN004000</t>
  </si>
  <si>
    <t>SEASCAPE LOGISTICS ME008216</t>
  </si>
  <si>
    <t>SEASCAPE LOGISTIC MR995154</t>
  </si>
  <si>
    <t>SEASCAPE LOGISTIC MR995155</t>
  </si>
  <si>
    <t>SIT  ME015207</t>
  </si>
  <si>
    <t>SIT CRFFC /14/000294</t>
  </si>
  <si>
    <t>SGCS MR014577</t>
  </si>
  <si>
    <t xml:space="preserve">Current Quarter     </t>
  </si>
  <si>
    <t xml:space="preserve">Preceding Quarter    </t>
  </si>
  <si>
    <t>Balance Sheet</t>
  </si>
  <si>
    <t>OCTOMBER  2014 through DECEMBER 2014</t>
  </si>
  <si>
    <t>July 2014 through September 2014</t>
  </si>
  <si>
    <t>As of March 2014</t>
  </si>
  <si>
    <t>DECEMBER</t>
  </si>
  <si>
    <t>April</t>
  </si>
  <si>
    <t>SEPTEMBER</t>
  </si>
  <si>
    <t>Interest Receivable</t>
  </si>
  <si>
    <t>Temporary Loan SGCS</t>
  </si>
  <si>
    <t>Payable Salary</t>
  </si>
  <si>
    <t>Prov for Audit,Tax,Profes fee</t>
  </si>
  <si>
    <t>Other P'ble A/C</t>
  </si>
  <si>
    <t xml:space="preserve">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</si>
</sst>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0.00_);[Red]\(&quot;$&quot;#,##0.00\)"/>
    <numFmt numFmtId="41" formatCode="_(* #,##0_);_(* \(#,##0\);_(* &quot;-&quot;_);_(@_)"/>
    <numFmt numFmtId="44" formatCode="_(&quot;$&quot;* #,##0.00_);_(&quot;$&quot;* \(#,##0.00\);_(&quot;$&quot;* &quot;-&quot;??_);_(@_)"/>
    <numFmt numFmtId="43" formatCode="_(* #,##0.00_);_(* \(#,##0.00\);_(* &quot;-&quot;??_);_(@_)"/>
    <numFmt numFmtId="164" formatCode="&quot;$&quot;#,##0.00;[Red]\-&quot;$&quot;#,##0.00"/>
    <numFmt numFmtId="165" formatCode="_-* #,##0.00_-;\-* #,##0.00_-;_-* &quot;-&quot;??_-;_-@_-"/>
    <numFmt numFmtId="166" formatCode="_(* #,##0_);_(* \(#,##0\);_(* &quot;-&quot;??_);_(@_)"/>
    <numFmt numFmtId="167" formatCode="#,##0;\(#,##0\);&quot;-   &quot;"/>
    <numFmt numFmtId="168" formatCode="#,##0;\(#,##0\);&quot;-     &quot;"/>
    <numFmt numFmtId="169" formatCode="[$-F800]dddd\,\ mmmm\ dd\,\ yyyy"/>
    <numFmt numFmtId="170" formatCode="&quot;$&quot;#,##0.00;[Red]&quot;$&quot;#,##0.00"/>
    <numFmt numFmtId="171" formatCode="_-&quot;£&quot;* #,##0.00_-;\-&quot;£&quot;* #,##0.00_-;_-&quot;£&quot;* &quot;-&quot;??_-;_-@_-"/>
    <numFmt numFmtId="172" formatCode="[$-409]mmmm\-yy;@"/>
    <numFmt numFmtId="173" formatCode="#,##0.0_-;\(#,##0.0\)"/>
    <numFmt numFmtId="174" formatCode="_ * #,##0.00_ ;_ * \-#,##0.00_ ;_ * &quot;-&quot;??_ ;_ @_ "/>
    <numFmt numFmtId="175" formatCode="#,##0.00\ ;&quot; (&quot;#,##0.00\);&quot; -&quot;#\ ;@\ "/>
    <numFmt numFmtId="176" formatCode="#,##0.0_);\(#,##0.0\)"/>
    <numFmt numFmtId="177" formatCode="_-&quot;$&quot;* #,##0.00_-;\-&quot;$&quot;* #,##0.00_-;_-&quot;$&quot;* &quot;-&quot;??_-;_-@_-"/>
    <numFmt numFmtId="178" formatCode="[$-C09]dd\-mmm\-yy;@"/>
    <numFmt numFmtId="179" formatCode="[$-C09]dd/mmm/yy;@"/>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0"/>
      <name val="Book Antiqua"/>
      <family val="1"/>
    </font>
    <font>
      <b/>
      <sz val="10"/>
      <name val="Book Antiqua"/>
      <family val="1"/>
    </font>
    <font>
      <sz val="10"/>
      <name val="Arial"/>
      <family val="2"/>
    </font>
    <font>
      <b/>
      <u/>
      <sz val="10"/>
      <name val="Book Antiqua"/>
      <family val="1"/>
    </font>
    <font>
      <b/>
      <sz val="10"/>
      <name val="Arial"/>
      <family val="2"/>
    </font>
    <font>
      <sz val="9"/>
      <name val="Arial"/>
      <family val="2"/>
    </font>
    <font>
      <b/>
      <sz val="10"/>
      <color indexed="16"/>
      <name val="Times New Roman"/>
      <family val="1"/>
    </font>
    <font>
      <b/>
      <sz val="8"/>
      <color indexed="16"/>
      <name val="Times New Roman"/>
      <family val="1"/>
    </font>
    <font>
      <i/>
      <sz val="9"/>
      <name val="Times New Roman"/>
      <family val="1"/>
    </font>
    <font>
      <i/>
      <sz val="8"/>
      <name val="Times New Roman"/>
      <family val="1"/>
    </font>
    <font>
      <b/>
      <sz val="16"/>
      <color indexed="16"/>
      <name val="Times New Roman"/>
      <family val="1"/>
    </font>
    <font>
      <b/>
      <sz val="9"/>
      <color indexed="16"/>
      <name val="Times New Roman"/>
      <family val="1"/>
    </font>
    <font>
      <b/>
      <sz val="10"/>
      <color indexed="9"/>
      <name val="Times New Roman"/>
      <family val="1"/>
    </font>
    <font>
      <b/>
      <sz val="10"/>
      <name val="Times New Roman"/>
      <family val="1"/>
    </font>
    <font>
      <sz val="8"/>
      <color indexed="56"/>
      <name val="Arial"/>
      <family val="2"/>
    </font>
    <font>
      <b/>
      <sz val="12"/>
      <name val="Arial"/>
      <family val="2"/>
    </font>
    <font>
      <sz val="10"/>
      <name val="Tahoma"/>
      <family val="2"/>
    </font>
    <font>
      <b/>
      <sz val="10"/>
      <name val="Tahoma"/>
      <family val="2"/>
    </font>
    <font>
      <i/>
      <sz val="10"/>
      <name val="Tahoma"/>
      <family val="2"/>
    </font>
    <font>
      <b/>
      <u/>
      <sz val="10"/>
      <name val="Tahoma"/>
      <family val="2"/>
    </font>
    <font>
      <vertAlign val="superscript"/>
      <sz val="10"/>
      <name val="Tahoma"/>
      <family val="2"/>
    </font>
    <font>
      <sz val="11"/>
      <color theme="1"/>
      <name val="Calibri"/>
      <family val="2"/>
      <scheme val="minor"/>
    </font>
    <font>
      <sz val="10"/>
      <name val="Calibri"/>
      <family val="2"/>
      <scheme val="minor"/>
    </font>
    <font>
      <b/>
      <u/>
      <sz val="10"/>
      <name val="Calibri"/>
      <family val="2"/>
      <scheme val="minor"/>
    </font>
    <font>
      <b/>
      <sz val="10"/>
      <name val="Calibri"/>
      <family val="2"/>
      <scheme val="minor"/>
    </font>
    <font>
      <sz val="11"/>
      <name val="Calibri"/>
      <family val="2"/>
      <scheme val="minor"/>
    </font>
    <font>
      <b/>
      <sz val="10"/>
      <color rgb="FFFF0000"/>
      <name val="Times New Roman"/>
      <family val="1"/>
    </font>
    <font>
      <b/>
      <sz val="10"/>
      <color theme="0"/>
      <name val="Times New Roman"/>
      <family val="1"/>
    </font>
    <font>
      <b/>
      <sz val="12"/>
      <name val="Calibri"/>
      <family val="2"/>
      <scheme val="minor"/>
    </font>
    <font>
      <b/>
      <sz val="11"/>
      <name val="Calibri"/>
      <family val="2"/>
      <scheme val="minor"/>
    </font>
    <font>
      <b/>
      <sz val="10"/>
      <color theme="1"/>
      <name val="Tahoma"/>
      <family val="2"/>
    </font>
    <font>
      <sz val="10"/>
      <color rgb="FFFF0000"/>
      <name val="Tahoma"/>
      <family val="2"/>
    </font>
    <font>
      <sz val="11"/>
      <name val="Tahoma"/>
      <family val="2"/>
    </font>
    <font>
      <b/>
      <sz val="11"/>
      <color theme="1"/>
      <name val="Tahoma"/>
      <family val="2"/>
    </font>
    <font>
      <sz val="10"/>
      <color theme="1"/>
      <name val="Tahoma"/>
      <family val="2"/>
    </font>
    <font>
      <b/>
      <sz val="10"/>
      <color rgb="FF000000"/>
      <name val="Tahoma"/>
      <family val="2"/>
    </font>
    <font>
      <b/>
      <u/>
      <sz val="11"/>
      <name val="Tahoma"/>
      <family val="2"/>
    </font>
    <font>
      <sz val="10"/>
      <name val="Arial"/>
      <family val="2"/>
      <charset val="204"/>
    </font>
    <font>
      <sz val="10"/>
      <color rgb="FFFF0066"/>
      <name val="Tahoma"/>
      <family val="2"/>
    </font>
    <font>
      <sz val="10"/>
      <name val="Tahoma"/>
      <family val="2"/>
      <charset val="204"/>
    </font>
    <font>
      <b/>
      <sz val="10"/>
      <color rgb="FFFF0066"/>
      <name val="Tahoma"/>
      <family val="2"/>
    </font>
    <font>
      <b/>
      <u/>
      <sz val="11"/>
      <color theme="1"/>
      <name val="Tahoma"/>
      <family val="2"/>
    </font>
    <font>
      <i/>
      <sz val="9"/>
      <name val="Tahoma"/>
      <family val="2"/>
    </font>
    <font>
      <u/>
      <sz val="10"/>
      <color theme="10"/>
      <name val="Arial"/>
      <family val="2"/>
    </font>
    <font>
      <sz val="10"/>
      <color rgb="FFFF0000"/>
      <name val="Tahoma"/>
      <family val="2"/>
      <charset val="204"/>
    </font>
    <font>
      <b/>
      <sz val="10"/>
      <color rgb="FFFF0000"/>
      <name val="Tahoma"/>
      <family val="2"/>
    </font>
    <font>
      <i/>
      <sz val="10"/>
      <color theme="1"/>
      <name val="Tahoma"/>
      <family val="2"/>
    </font>
    <font>
      <sz val="9"/>
      <name val="Tahoma"/>
      <family val="2"/>
    </font>
    <font>
      <sz val="10"/>
      <name val="Trebuchet MS"/>
      <family val="2"/>
    </font>
    <font>
      <sz val="11"/>
      <color indexed="9"/>
      <name val="Calibri"/>
      <family val="2"/>
    </font>
    <font>
      <i/>
      <sz val="10"/>
      <name val="Arial"/>
      <family val="2"/>
    </font>
    <font>
      <sz val="11"/>
      <color indexed="20"/>
      <name val="Calibri"/>
      <family val="2"/>
    </font>
    <font>
      <b/>
      <sz val="11"/>
      <color indexed="52"/>
      <name val="Calibri"/>
      <family val="2"/>
    </font>
    <font>
      <b/>
      <sz val="11"/>
      <color indexed="9"/>
      <name val="Calibri"/>
      <family val="2"/>
    </font>
    <font>
      <sz val="10"/>
      <name val="Times New Roman"/>
      <family val="1"/>
    </font>
    <font>
      <sz val="10"/>
      <color indexed="8"/>
      <name val="Trebuchet MS"/>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8"/>
      <name val="Arial (WE)"/>
    </font>
    <font>
      <b/>
      <sz val="11"/>
      <color indexed="63"/>
      <name val="Calibri"/>
      <family val="2"/>
    </font>
    <font>
      <b/>
      <i/>
      <u/>
      <sz val="10"/>
      <name val="Arial"/>
      <family val="2"/>
    </font>
    <font>
      <u/>
      <sz val="10"/>
      <name val="Arial"/>
      <family val="2"/>
    </font>
    <font>
      <b/>
      <sz val="10"/>
      <color indexed="8"/>
      <name val="Arial"/>
      <family val="2"/>
    </font>
    <font>
      <sz val="10"/>
      <color indexed="8"/>
      <name val="Arial"/>
      <family val="2"/>
    </font>
    <font>
      <sz val="10"/>
      <color indexed="39"/>
      <name val="Arial"/>
      <family val="2"/>
    </font>
    <font>
      <b/>
      <sz val="18"/>
      <color indexed="56"/>
      <name val="Cambria"/>
      <family val="2"/>
    </font>
    <font>
      <b/>
      <sz val="11"/>
      <color indexed="8"/>
      <name val="Calibri"/>
      <family val="2"/>
    </font>
    <font>
      <sz val="11"/>
      <color indexed="10"/>
      <name val="Calibri"/>
      <family val="2"/>
    </font>
    <font>
      <u/>
      <sz val="11"/>
      <color theme="10"/>
      <name val="Calibri"/>
      <family val="2"/>
    </font>
    <font>
      <u/>
      <sz val="10"/>
      <name val="Tahoma"/>
      <family val="2"/>
    </font>
    <font>
      <i/>
      <sz val="10"/>
      <color rgb="FF000000"/>
      <name val="Tahoma"/>
    </font>
    <font>
      <sz val="10"/>
      <color rgb="FF000000"/>
      <name val="Tahoma"/>
    </font>
    <font>
      <b/>
      <sz val="10"/>
      <color rgb="FF000000"/>
      <name val="Tahoma"/>
    </font>
    <font>
      <sz val="10"/>
      <color rgb="FFFF0000"/>
      <name val="Tahoma"/>
    </font>
    <font>
      <sz val="10"/>
      <name val="Tahoma"/>
    </font>
  </fonts>
  <fills count="3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0"/>
      </patternFill>
    </fill>
    <fill>
      <patternFill patternType="solid">
        <fgColor indexed="41"/>
      </patternFill>
    </fill>
  </fills>
  <borders count="90">
    <border>
      <left/>
      <right/>
      <top/>
      <bottom/>
      <diagonal/>
    </border>
    <border>
      <left/>
      <right style="double">
        <color indexed="64"/>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12"/>
      </left>
      <right style="thin">
        <color indexed="12"/>
      </right>
      <top style="thin">
        <color indexed="12"/>
      </top>
      <bottom style="thin">
        <color indexed="12"/>
      </bottom>
      <diagonal/>
    </border>
    <border>
      <left style="medium">
        <color indexed="64"/>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right style="medium">
        <color indexed="64"/>
      </right>
      <top style="thin">
        <color indexed="64"/>
      </top>
      <bottom/>
      <diagonal/>
    </border>
    <border>
      <left/>
      <right style="thin">
        <color rgb="FF000000"/>
      </right>
      <top style="thin">
        <color rgb="FF000000"/>
      </top>
      <bottom style="thin">
        <color rgb="FF000000"/>
      </bottom>
      <diagonal/>
    </border>
    <border>
      <left/>
      <right style="medium">
        <color indexed="64"/>
      </right>
      <top/>
      <bottom style="medium">
        <color rgb="FF000000"/>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indexed="64"/>
      </top>
      <bottom style="thin">
        <color indexed="64"/>
      </bottom>
      <diagonal/>
    </border>
    <border>
      <left style="medium">
        <color rgb="FF000000"/>
      </left>
      <right style="thin">
        <color rgb="FF000000"/>
      </right>
      <top/>
      <bottom style="thin">
        <color indexed="64"/>
      </bottom>
      <diagonal/>
    </border>
    <border>
      <left style="medium">
        <color rgb="FF000000"/>
      </left>
      <right style="thin">
        <color rgb="FF000000"/>
      </right>
      <top style="thin">
        <color indexed="64"/>
      </top>
      <bottom/>
      <diagonal/>
    </border>
    <border>
      <left style="medium">
        <color rgb="FF000000"/>
      </left>
      <right style="thin">
        <color rgb="FF000000"/>
      </right>
      <top/>
      <bottom style="medium">
        <color rgb="FF000000"/>
      </bottom>
      <diagonal/>
    </border>
  </borders>
  <cellStyleXfs count="14561">
    <xf numFmtId="0" fontId="0" fillId="0" borderId="0"/>
    <xf numFmtId="43" fontId="6" fillId="0" borderId="0" applyFont="0" applyFill="0" applyBorder="0" applyAlignment="0" applyProtection="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10" fillId="0" borderId="0"/>
    <xf numFmtId="0" fontId="10" fillId="0" borderId="0"/>
    <xf numFmtId="43" fontId="5" fillId="0" borderId="0" applyFont="0" applyFill="0" applyBorder="0" applyAlignment="0" applyProtection="0"/>
    <xf numFmtId="0" fontId="4" fillId="0" borderId="0"/>
    <xf numFmtId="9" fontId="45" fillId="0" borderId="0" applyFont="0" applyFill="0" applyBorder="0" applyAlignment="0" applyProtection="0"/>
    <xf numFmtId="0" fontId="51" fillId="0" borderId="0" applyNumberFormat="0" applyFill="0" applyBorder="0" applyAlignment="0" applyProtection="0"/>
    <xf numFmtId="43" fontId="3" fillId="0" borderId="0" applyFont="0" applyFill="0" applyBorder="0" applyAlignment="0" applyProtection="0"/>
    <xf numFmtId="0" fontId="6"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6" fillId="0" borderId="0"/>
    <xf numFmtId="0" fontId="6" fillId="0" borderId="0"/>
    <xf numFmtId="0" fontId="2" fillId="0" borderId="0"/>
    <xf numFmtId="0" fontId="1"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56" fillId="0" borderId="0" applyNumberFormat="0" applyFon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6" fillId="0" borderId="0" applyNumberFormat="0" applyFill="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4"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5"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6"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8"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19"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1"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22"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17"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0"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 fillId="23"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4"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1"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2"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7"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8"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29"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30"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5"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26"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2" fontId="57" fillId="31" borderId="0" applyNumberFormat="0" applyBorder="0" applyAlignment="0" applyProtection="0"/>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3"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6" fillId="0" borderId="44"/>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45"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58" fillId="0" borderId="28" applyBorder="0"/>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12" fillId="2" borderId="14">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30">
      <alignment horizontal="lef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0">
      <alignment horizontal="righ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15">
      <alignment horizontal="lef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9">
      <alignment horizontal="righ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6" fillId="2" borderId="14">
      <alignment horizontal="left"/>
    </xf>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59" fillId="15" borderId="0" applyNumberFormat="0" applyBorder="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0" fillId="32" borderId="46"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172" fontId="61" fillId="33" borderId="47" applyNumberFormat="0" applyAlignment="0" applyProtection="0"/>
    <xf numFmtId="41"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166" fontId="5" fillId="0" borderId="0"/>
    <xf numFmtId="175" fontId="5" fillId="0" borderId="0"/>
    <xf numFmtId="43" fontId="6" fillId="0" borderId="0" applyFont="0" applyFill="0" applyBorder="0" applyAlignment="0" applyProtection="0"/>
    <xf numFmtId="43" fontId="6" fillId="0" borderId="0" applyFill="0" applyBorder="0" applyAlignment="0" applyProtection="0"/>
    <xf numFmtId="17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6" fontId="56" fillId="0" borderId="0">
      <alignment horizontal="right"/>
    </xf>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5" fillId="16" borderId="0" applyNumberFormat="0" applyBorder="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6" fillId="0" borderId="48"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7" fillId="0" borderId="49"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50" applyNumberFormat="0" applyFill="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172" fontId="68" fillId="0" borderId="0" applyNumberFormat="0" applyFill="0" applyBorder="0" applyAlignment="0" applyProtection="0"/>
    <xf numFmtId="0" fontId="69"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172" fontId="70"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2" fillId="19" borderId="46" applyNumberFormat="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3" fillId="0" borderId="51" applyNumberFormat="0" applyFill="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172" fontId="74" fillId="34" borderId="0" applyNumberFormat="0" applyBorder="0" applyAlignment="0" applyProtection="0"/>
    <xf numFmtId="0" fontId="62"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 fillId="0" borderId="0"/>
    <xf numFmtId="0" fontId="62" fillId="0" borderId="0"/>
    <xf numFmtId="0" fontId="62" fillId="0" borderId="0"/>
    <xf numFmtId="0" fontId="62" fillId="0" borderId="0"/>
    <xf numFmtId="0" fontId="62" fillId="0" borderId="0"/>
    <xf numFmtId="0" fontId="62" fillId="0" borderId="0"/>
    <xf numFmtId="0" fontId="6" fillId="0" borderId="0"/>
    <xf numFmtId="0" fontId="6" fillId="0" borderId="0"/>
    <xf numFmtId="172" fontId="1"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0"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2" fontId="5" fillId="0" borderId="0"/>
    <xf numFmtId="172" fontId="5" fillId="0" borderId="0"/>
    <xf numFmtId="172" fontId="5"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172" fontId="6" fillId="0" borderId="0"/>
    <xf numFmtId="172" fontId="5" fillId="0" borderId="0"/>
    <xf numFmtId="172" fontId="5" fillId="0" borderId="0"/>
    <xf numFmtId="172" fontId="5" fillId="0" borderId="0"/>
    <xf numFmtId="172" fontId="5" fillId="0" borderId="0"/>
    <xf numFmtId="172" fontId="6" fillId="0" borderId="0"/>
    <xf numFmtId="172" fontId="6" fillId="0" borderId="0"/>
    <xf numFmtId="172" fontId="6" fillId="0" borderId="0"/>
    <xf numFmtId="0" fontId="5" fillId="0" borderId="0"/>
    <xf numFmtId="0" fontId="5" fillId="0" borderId="0"/>
    <xf numFmtId="0" fontId="5" fillId="0" borderId="0"/>
    <xf numFmtId="0" fontId="1" fillId="0" borderId="0"/>
    <xf numFmtId="0" fontId="1" fillId="0" borderId="0"/>
    <xf numFmtId="0" fontId="5" fillId="0" borderId="0"/>
    <xf numFmtId="0" fontId="1"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0" fontId="6" fillId="0" borderId="0" applyNumberFormat="0" applyFill="0" applyBorder="0" applyAlignment="0" applyProtection="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172"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172"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172"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172" fontId="63" fillId="0" borderId="0">
      <alignment vertical="top"/>
    </xf>
    <xf numFmtId="172" fontId="1" fillId="0" borderId="0"/>
    <xf numFmtId="172" fontId="1" fillId="0" borderId="0"/>
    <xf numFmtId="172" fontId="1" fillId="0" borderId="0"/>
    <xf numFmtId="172" fontId="1" fillId="0" borderId="0"/>
    <xf numFmtId="172" fontId="63" fillId="0" borderId="0">
      <alignment vertical="top"/>
    </xf>
    <xf numFmtId="172" fontId="63" fillId="0" borderId="0">
      <alignment vertical="top"/>
    </xf>
    <xf numFmtId="172" fontId="6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5" fillId="0" borderId="0"/>
    <xf numFmtId="0" fontId="1" fillId="0" borderId="0"/>
    <xf numFmtId="172" fontId="75" fillId="0" borderId="0"/>
    <xf numFmtId="172" fontId="75" fillId="0" borderId="0"/>
    <xf numFmtId="172" fontId="75" fillId="0" borderId="0"/>
    <xf numFmtId="172" fontId="75" fillId="0" borderId="0"/>
    <xf numFmtId="172" fontId="75" fillId="0" borderId="0"/>
    <xf numFmtId="172" fontId="75" fillId="0" borderId="0"/>
    <xf numFmtId="172" fontId="75" fillId="0" borderId="0"/>
    <xf numFmtId="172" fontId="75" fillId="0" borderId="0"/>
    <xf numFmtId="0" fontId="1" fillId="0" borderId="0"/>
    <xf numFmtId="172" fontId="75" fillId="0" borderId="0"/>
    <xf numFmtId="172" fontId="75" fillId="0" borderId="0"/>
    <xf numFmtId="172" fontId="75" fillId="0" borderId="0"/>
    <xf numFmtId="172" fontId="75" fillId="0" borderId="0"/>
    <xf numFmtId="172" fontId="75" fillId="0" borderId="0"/>
    <xf numFmtId="172" fontId="75"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172" fontId="6" fillId="0" borderId="0"/>
    <xf numFmtId="0" fontId="6" fillId="0" borderId="0"/>
    <xf numFmtId="172" fontId="6" fillId="0" borderId="0"/>
    <xf numFmtId="172" fontId="6" fillId="0" borderId="0"/>
    <xf numFmtId="172" fontId="6" fillId="0" borderId="0"/>
    <xf numFmtId="172" fontId="6" fillId="0" borderId="0"/>
    <xf numFmtId="172" fontId="6" fillId="0" borderId="0"/>
    <xf numFmtId="172"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2" fontId="6" fillId="0" borderId="0"/>
    <xf numFmtId="172" fontId="6" fillId="0" borderId="0"/>
    <xf numFmtId="172" fontId="6" fillId="0" borderId="0"/>
    <xf numFmtId="172"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6" fillId="35" borderId="52" applyNumberFormat="0" applyFon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172" fontId="76" fillId="32" borderId="53" applyNumberFormat="0" applyAlignment="0" applyProtection="0"/>
    <xf numFmtId="9" fontId="6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4" fontId="79" fillId="36" borderId="0" applyNumberFormat="0" applyProtection="0">
      <alignment horizontal="left" vertical="center" indent="1"/>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0"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1" fillId="37" borderId="54" applyNumberFormat="0" applyProtection="0">
      <alignment horizontal="right" vertical="center"/>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4" fontId="80" fillId="36" borderId="54" applyNumberFormat="0" applyProtection="0">
      <alignment horizontal="left" vertical="center" indent="1"/>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0" fillId="0" borderId="0">
      <alignment vertical="top"/>
    </xf>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2" fillId="0" borderId="0" applyNumberFormat="0" applyFill="0" applyBorder="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3" fillId="0" borderId="55" applyNumberFormat="0" applyFill="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172" fontId="84" fillId="0" borderId="0" applyNumberFormat="0" applyFill="0" applyBorder="0" applyAlignment="0" applyProtection="0"/>
    <xf numFmtId="0" fontId="6" fillId="35" borderId="0" applyNumberFormat="0" applyFont="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6" fillId="0" borderId="0"/>
    <xf numFmtId="172" fontId="1" fillId="0" borderId="0"/>
    <xf numFmtId="165" fontId="1" fillId="0" borderId="0" applyFont="0" applyFill="0" applyBorder="0" applyAlignment="0" applyProtection="0"/>
    <xf numFmtId="43"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6"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71" fontId="6" fillId="0" borderId="0" applyFont="0" applyFill="0" applyBorder="0" applyAlignment="0" applyProtection="0"/>
    <xf numFmtId="177" fontId="5"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7" fontId="5"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6" fillId="0" borderId="0"/>
    <xf numFmtId="0" fontId="1" fillId="0" borderId="0"/>
    <xf numFmtId="178" fontId="6" fillId="0" borderId="0"/>
    <xf numFmtId="0" fontId="1" fillId="0" borderId="0"/>
    <xf numFmtId="178"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178" fontId="1" fillId="0" borderId="0"/>
    <xf numFmtId="178" fontId="1" fillId="0" borderId="0"/>
    <xf numFmtId="178" fontId="1" fillId="0" borderId="0"/>
    <xf numFmtId="0" fontId="1" fillId="0" borderId="0"/>
    <xf numFmtId="178" fontId="1" fillId="0" borderId="0"/>
    <xf numFmtId="178" fontId="1" fillId="0" borderId="0"/>
    <xf numFmtId="179" fontId="6" fillId="0" borderId="0"/>
    <xf numFmtId="0" fontId="1" fillId="0" borderId="0"/>
    <xf numFmtId="179" fontId="6" fillId="0" borderId="0"/>
    <xf numFmtId="178"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5" fillId="0" borderId="0" applyNumberFormat="0" applyFill="0" applyBorder="0" applyAlignment="0" applyProtection="0">
      <alignment vertical="top"/>
      <protection locked="0"/>
    </xf>
    <xf numFmtId="43" fontId="1" fillId="0" borderId="0" applyFont="0" applyFill="0" applyBorder="0" applyAlignment="0" applyProtection="0"/>
  </cellStyleXfs>
  <cellXfs count="661">
    <xf numFmtId="0" fontId="0" fillId="0" borderId="0" xfId="0"/>
    <xf numFmtId="0" fontId="8" fillId="0" borderId="0" xfId="0" applyFont="1"/>
    <xf numFmtId="41" fontId="8" fillId="0" borderId="0" xfId="0" applyNumberFormat="1" applyFont="1"/>
    <xf numFmtId="43" fontId="8" fillId="0" borderId="0" xfId="1" applyFont="1"/>
    <xf numFmtId="3" fontId="9" fillId="0" borderId="0" xfId="0" applyNumberFormat="1" applyFont="1"/>
    <xf numFmtId="0" fontId="13" fillId="0" borderId="0" xfId="0" applyFont="1"/>
    <xf numFmtId="8" fontId="13" fillId="0" borderId="0" xfId="0" applyNumberFormat="1" applyFont="1"/>
    <xf numFmtId="165" fontId="0" fillId="0" borderId="0" xfId="0" applyNumberFormat="1"/>
    <xf numFmtId="43" fontId="0" fillId="0" borderId="0" xfId="1" applyFont="1" applyFill="1" applyAlignment="1">
      <alignment vertical="center"/>
    </xf>
    <xf numFmtId="0" fontId="7" fillId="2" borderId="0" xfId="0" applyFont="1" applyFill="1"/>
    <xf numFmtId="0" fontId="0" fillId="2" borderId="0" xfId="0" applyFill="1"/>
    <xf numFmtId="0" fontId="7" fillId="0" borderId="0" xfId="0" applyFont="1"/>
    <xf numFmtId="0" fontId="7" fillId="0" borderId="1" xfId="0" applyFont="1" applyBorder="1"/>
    <xf numFmtId="0" fontId="7" fillId="3" borderId="0" xfId="0" applyFont="1" applyFill="1"/>
    <xf numFmtId="0" fontId="30" fillId="0" borderId="0" xfId="0" applyFont="1"/>
    <xf numFmtId="0" fontId="7" fillId="2" borderId="0" xfId="0" applyFont="1" applyFill="1" applyAlignment="1">
      <alignment horizontal="left"/>
    </xf>
    <xf numFmtId="49" fontId="14" fillId="3" borderId="2" xfId="0" applyNumberFormat="1" applyFont="1" applyFill="1" applyBorder="1" applyAlignment="1">
      <alignment horizontal="left"/>
    </xf>
    <xf numFmtId="0" fontId="14" fillId="3" borderId="2" xfId="0" applyFont="1" applyFill="1" applyBorder="1" applyAlignment="1">
      <alignment horizontal="left"/>
    </xf>
    <xf numFmtId="0" fontId="7" fillId="3" borderId="2" xfId="0" applyFont="1" applyFill="1" applyBorder="1"/>
    <xf numFmtId="0" fontId="14" fillId="3" borderId="2" xfId="0" applyFont="1" applyFill="1" applyBorder="1" applyAlignment="1">
      <alignment horizontal="center"/>
    </xf>
    <xf numFmtId="0" fontId="15" fillId="3" borderId="3" xfId="0" applyFont="1" applyFill="1" applyBorder="1" applyAlignment="1">
      <alignment horizontal="right"/>
    </xf>
    <xf numFmtId="49" fontId="16" fillId="3" borderId="0" xfId="0" applyNumberFormat="1" applyFont="1" applyFill="1" applyAlignment="1">
      <alignment horizontal="left"/>
    </xf>
    <xf numFmtId="0" fontId="16" fillId="3" borderId="0" xfId="0" applyFont="1" applyFill="1" applyAlignment="1">
      <alignment horizontal="left"/>
    </xf>
    <xf numFmtId="0" fontId="16" fillId="3" borderId="0" xfId="0" applyFont="1" applyFill="1" applyAlignment="1">
      <alignment horizontal="center"/>
    </xf>
    <xf numFmtId="0" fontId="17" fillId="3" borderId="1" xfId="0" applyFont="1" applyFill="1" applyBorder="1" applyAlignment="1">
      <alignment horizontal="right"/>
    </xf>
    <xf numFmtId="49" fontId="18" fillId="3" borderId="0" xfId="0" applyNumberFormat="1" applyFont="1" applyFill="1" applyAlignment="1">
      <alignment horizontal="left"/>
    </xf>
    <xf numFmtId="0" fontId="18" fillId="3" borderId="0" xfId="0" applyFont="1" applyFill="1" applyAlignment="1">
      <alignment horizontal="left"/>
    </xf>
    <xf numFmtId="0" fontId="0" fillId="3" borderId="0" xfId="0" applyFill="1"/>
    <xf numFmtId="0" fontId="18" fillId="3" borderId="0" xfId="0" applyFont="1" applyFill="1" applyAlignment="1">
      <alignment horizontal="center"/>
    </xf>
    <xf numFmtId="0" fontId="0" fillId="3" borderId="1" xfId="0" applyFill="1" applyBorder="1"/>
    <xf numFmtId="49" fontId="19" fillId="3" borderId="0" xfId="0" applyNumberFormat="1" applyFont="1" applyFill="1" applyAlignment="1">
      <alignment horizontal="left"/>
    </xf>
    <xf numFmtId="0" fontId="19" fillId="3" borderId="0" xfId="0" applyFont="1" applyFill="1" applyAlignment="1">
      <alignment horizontal="left"/>
    </xf>
    <xf numFmtId="0" fontId="19" fillId="3" borderId="0" xfId="0" applyFont="1" applyFill="1" applyAlignment="1">
      <alignment horizontal="center"/>
    </xf>
    <xf numFmtId="0" fontId="7" fillId="3" borderId="1" xfId="0" applyFont="1" applyFill="1" applyBorder="1"/>
    <xf numFmtId="0" fontId="7" fillId="3" borderId="0" xfId="0" applyFont="1" applyFill="1" applyAlignment="1">
      <alignment horizontal="left"/>
    </xf>
    <xf numFmtId="0" fontId="12" fillId="2" borderId="1" xfId="0" applyFont="1" applyFill="1" applyBorder="1" applyAlignment="1">
      <alignment horizontal="center"/>
    </xf>
    <xf numFmtId="49" fontId="20" fillId="4" borderId="4" xfId="0" applyNumberFormat="1" applyFont="1" applyFill="1" applyBorder="1" applyAlignment="1">
      <alignment horizontal="center"/>
    </xf>
    <xf numFmtId="49" fontId="20" fillId="4" borderId="5" xfId="0" applyNumberFormat="1" applyFont="1" applyFill="1" applyBorder="1" applyAlignment="1">
      <alignment horizontal="center"/>
    </xf>
    <xf numFmtId="0" fontId="20" fillId="4" borderId="5" xfId="0" applyFont="1" applyFill="1" applyBorder="1" applyAlignment="1">
      <alignment horizontal="center"/>
    </xf>
    <xf numFmtId="0" fontId="20" fillId="4" borderId="6" xfId="0" applyFont="1" applyFill="1" applyBorder="1" applyAlignment="1">
      <alignment horizontal="center"/>
    </xf>
    <xf numFmtId="0" fontId="12" fillId="0" borderId="0" xfId="0" applyFont="1" applyAlignment="1">
      <alignment horizontal="center"/>
    </xf>
    <xf numFmtId="49" fontId="13" fillId="0" borderId="0" xfId="0" applyNumberFormat="1" applyFont="1"/>
    <xf numFmtId="8" fontId="0" fillId="0" borderId="0" xfId="0" applyNumberFormat="1"/>
    <xf numFmtId="0" fontId="7" fillId="0" borderId="0" xfId="0" applyFont="1" applyAlignment="1">
      <alignment horizontal="left"/>
    </xf>
    <xf numFmtId="0" fontId="21" fillId="2" borderId="7" xfId="0" applyFont="1" applyFill="1" applyBorder="1" applyAlignment="1">
      <alignment horizontal="center"/>
    </xf>
    <xf numFmtId="0" fontId="21" fillId="0" borderId="0" xfId="0" applyFont="1" applyAlignment="1">
      <alignment horizontal="center"/>
    </xf>
    <xf numFmtId="0" fontId="7" fillId="5" borderId="0" xfId="0" applyFont="1" applyFill="1" applyAlignment="1">
      <alignment horizontal="left"/>
    </xf>
    <xf numFmtId="0" fontId="14" fillId="5" borderId="2" xfId="0" applyFont="1" applyFill="1" applyBorder="1" applyAlignment="1">
      <alignment horizontal="left"/>
    </xf>
    <xf numFmtId="0" fontId="16" fillId="5" borderId="0" xfId="0" applyFont="1" applyFill="1" applyAlignment="1">
      <alignment horizontal="left"/>
    </xf>
    <xf numFmtId="0" fontId="18" fillId="5" borderId="0" xfId="0" applyFont="1" applyFill="1" applyAlignment="1">
      <alignment horizontal="left"/>
    </xf>
    <xf numFmtId="0" fontId="19" fillId="5" borderId="0" xfId="0" applyFont="1" applyFill="1" applyAlignment="1">
      <alignment horizontal="left"/>
    </xf>
    <xf numFmtId="0" fontId="20" fillId="5" borderId="5" xfId="0" applyFont="1" applyFill="1" applyBorder="1" applyAlignment="1">
      <alignment horizontal="center"/>
    </xf>
    <xf numFmtId="0" fontId="13" fillId="5" borderId="0" xfId="0" applyFont="1" applyFill="1"/>
    <xf numFmtId="8" fontId="13" fillId="5" borderId="0" xfId="0" applyNumberFormat="1" applyFont="1" applyFill="1"/>
    <xf numFmtId="0" fontId="0" fillId="5" borderId="0" xfId="0" applyFill="1"/>
    <xf numFmtId="8" fontId="0" fillId="5" borderId="0" xfId="0" applyNumberFormat="1" applyFill="1"/>
    <xf numFmtId="0" fontId="7" fillId="5" borderId="0" xfId="0" applyFont="1" applyFill="1"/>
    <xf numFmtId="0" fontId="7" fillId="5" borderId="2" xfId="0" applyFont="1" applyFill="1" applyBorder="1"/>
    <xf numFmtId="49" fontId="13" fillId="5" borderId="0" xfId="0" applyNumberFormat="1" applyFont="1" applyFill="1"/>
    <xf numFmtId="3" fontId="30" fillId="0" borderId="0" xfId="0" applyNumberFormat="1" applyFont="1"/>
    <xf numFmtId="43" fontId="30" fillId="0" borderId="0" xfId="1" applyFont="1"/>
    <xf numFmtId="0" fontId="8" fillId="0" borderId="8" xfId="0" applyFont="1" applyBorder="1"/>
    <xf numFmtId="0" fontId="8" fillId="0" borderId="9" xfId="0" applyFont="1" applyBorder="1"/>
    <xf numFmtId="0" fontId="11" fillId="0" borderId="9" xfId="0" applyFont="1" applyBorder="1"/>
    <xf numFmtId="0" fontId="8" fillId="0" borderId="10" xfId="0" applyFont="1" applyBorder="1"/>
    <xf numFmtId="166" fontId="8" fillId="0" borderId="11" xfId="1" applyNumberFormat="1" applyFont="1" applyBorder="1"/>
    <xf numFmtId="166" fontId="8" fillId="0" borderId="12" xfId="1" applyNumberFormat="1" applyFont="1" applyBorder="1"/>
    <xf numFmtId="166" fontId="9" fillId="0" borderId="13" xfId="1" applyNumberFormat="1" applyFont="1" applyBorder="1" applyAlignment="1">
      <alignment horizontal="center"/>
    </xf>
    <xf numFmtId="0" fontId="30" fillId="0" borderId="8" xfId="0" applyFont="1" applyBorder="1"/>
    <xf numFmtId="0" fontId="30" fillId="0" borderId="9" xfId="0" applyFont="1" applyBorder="1"/>
    <xf numFmtId="0" fontId="31" fillId="0" borderId="9" xfId="0" applyFont="1" applyBorder="1"/>
    <xf numFmtId="0" fontId="30" fillId="0" borderId="10" xfId="0" applyFont="1" applyBorder="1"/>
    <xf numFmtId="3" fontId="32" fillId="0" borderId="13" xfId="0" applyNumberFormat="1" applyFont="1" applyBorder="1" applyAlignment="1">
      <alignment horizontal="center"/>
    </xf>
    <xf numFmtId="3" fontId="33" fillId="0" borderId="11" xfId="0" applyNumberFormat="1" applyFont="1" applyBorder="1" applyAlignment="1">
      <alignment horizontal="right"/>
    </xf>
    <xf numFmtId="166" fontId="33" fillId="0" borderId="11" xfId="0" applyNumberFormat="1" applyFont="1" applyBorder="1" applyAlignment="1">
      <alignment horizontal="right"/>
    </xf>
    <xf numFmtId="167" fontId="33" fillId="0" borderId="12" xfId="0" applyNumberFormat="1" applyFont="1" applyBorder="1" applyAlignment="1">
      <alignment horizontal="right"/>
    </xf>
    <xf numFmtId="49" fontId="13" fillId="0" borderId="0" xfId="0" applyNumberFormat="1" applyFont="1" applyAlignment="1">
      <alignment vertical="top"/>
    </xf>
    <xf numFmtId="164" fontId="13" fillId="0" borderId="0" xfId="0" applyNumberFormat="1" applyFont="1"/>
    <xf numFmtId="0" fontId="7" fillId="6" borderId="0" xfId="0" applyFont="1" applyFill="1"/>
    <xf numFmtId="164" fontId="13" fillId="6" borderId="0" xfId="0" applyNumberFormat="1" applyFont="1" applyFill="1"/>
    <xf numFmtId="8" fontId="13" fillId="0" borderId="0" xfId="0" applyNumberFormat="1" applyFont="1" applyAlignment="1">
      <alignment horizontal="right" vertical="top"/>
    </xf>
    <xf numFmtId="49" fontId="13" fillId="0" borderId="0" xfId="0" applyNumberFormat="1" applyFont="1" applyAlignment="1">
      <alignment horizontal="right" vertical="top"/>
    </xf>
    <xf numFmtId="0" fontId="22" fillId="0" borderId="5" xfId="0" applyFont="1" applyBorder="1"/>
    <xf numFmtId="49" fontId="13" fillId="0" borderId="0" xfId="0" applyNumberFormat="1" applyFont="1" applyAlignment="1">
      <alignment horizontal="left" vertical="top"/>
    </xf>
    <xf numFmtId="0" fontId="22" fillId="0" borderId="0" xfId="0" applyFont="1" applyAlignment="1">
      <alignment horizontal="right"/>
    </xf>
    <xf numFmtId="170" fontId="0" fillId="0" borderId="0" xfId="0" applyNumberFormat="1"/>
    <xf numFmtId="164" fontId="7" fillId="0" borderId="0" xfId="0" applyNumberFormat="1" applyFont="1"/>
    <xf numFmtId="0" fontId="13" fillId="0" borderId="0" xfId="0" applyFont="1" applyAlignment="1">
      <alignment vertical="top" wrapText="1"/>
    </xf>
    <xf numFmtId="0" fontId="22" fillId="0" borderId="0" xfId="0" applyFont="1"/>
    <xf numFmtId="49" fontId="22" fillId="0" borderId="0" xfId="0" applyNumberFormat="1" applyFont="1"/>
    <xf numFmtId="165" fontId="13" fillId="0" borderId="0" xfId="0" applyNumberFormat="1" applyFont="1" applyAlignment="1">
      <alignment horizontal="center" vertical="top" wrapText="1"/>
    </xf>
    <xf numFmtId="165" fontId="13" fillId="0" borderId="0" xfId="0" applyNumberFormat="1" applyFont="1" applyAlignment="1">
      <alignment horizontal="right" vertical="top"/>
    </xf>
    <xf numFmtId="165" fontId="13" fillId="0" borderId="0" xfId="0" applyNumberFormat="1" applyFont="1" applyAlignment="1">
      <alignment vertical="top" wrapText="1"/>
    </xf>
    <xf numFmtId="165" fontId="13" fillId="7" borderId="0" xfId="0" applyNumberFormat="1" applyFont="1" applyFill="1" applyAlignment="1">
      <alignment vertical="top" wrapText="1"/>
    </xf>
    <xf numFmtId="165" fontId="13" fillId="7" borderId="0" xfId="0" applyNumberFormat="1" applyFont="1" applyFill="1" applyAlignment="1">
      <alignment horizontal="right" vertical="top"/>
    </xf>
    <xf numFmtId="165" fontId="13" fillId="5" borderId="0" xfId="0" applyNumberFormat="1" applyFont="1" applyFill="1" applyAlignment="1">
      <alignment horizontal="right" vertical="top"/>
    </xf>
    <xf numFmtId="165" fontId="0" fillId="7" borderId="0" xfId="0" applyNumberFormat="1" applyFill="1"/>
    <xf numFmtId="165" fontId="7" fillId="0" borderId="0" xfId="0" applyNumberFormat="1" applyFont="1"/>
    <xf numFmtId="165" fontId="22" fillId="0" borderId="0" xfId="0" applyNumberFormat="1" applyFont="1"/>
    <xf numFmtId="165" fontId="13" fillId="0" borderId="0" xfId="0" applyNumberFormat="1" applyFont="1" applyAlignment="1">
      <alignment horizontal="left" vertical="top"/>
    </xf>
    <xf numFmtId="165" fontId="22" fillId="0" borderId="0" xfId="0" applyNumberFormat="1" applyFont="1" applyAlignment="1">
      <alignment horizontal="right"/>
    </xf>
    <xf numFmtId="165" fontId="22" fillId="0" borderId="5" xfId="0" applyNumberFormat="1" applyFont="1" applyBorder="1"/>
    <xf numFmtId="49" fontId="13" fillId="8" borderId="0" xfId="0" applyNumberFormat="1" applyFont="1" applyFill="1" applyAlignment="1">
      <alignment horizontal="left" vertical="top"/>
    </xf>
    <xf numFmtId="165" fontId="0" fillId="0" borderId="14" xfId="0" applyNumberFormat="1" applyBorder="1"/>
    <xf numFmtId="8" fontId="13" fillId="0" borderId="0" xfId="0" applyNumberFormat="1" applyFont="1" applyAlignment="1">
      <alignment horizontal="left" vertical="top"/>
    </xf>
    <xf numFmtId="0" fontId="12" fillId="0" borderId="0" xfId="0" applyFont="1"/>
    <xf numFmtId="165" fontId="0" fillId="0" borderId="15" xfId="0" applyNumberFormat="1" applyBorder="1"/>
    <xf numFmtId="165" fontId="0" fillId="0" borderId="16" xfId="0" applyNumberFormat="1" applyBorder="1"/>
    <xf numFmtId="165" fontId="0" fillId="0" borderId="17" xfId="0" applyNumberFormat="1" applyBorder="1"/>
    <xf numFmtId="165" fontId="12" fillId="0" borderId="18" xfId="0" applyNumberFormat="1" applyFont="1" applyBorder="1"/>
    <xf numFmtId="165" fontId="12" fillId="0" borderId="19" xfId="0" applyNumberFormat="1" applyFont="1" applyBorder="1"/>
    <xf numFmtId="0" fontId="0" fillId="0" borderId="20" xfId="0" applyBorder="1"/>
    <xf numFmtId="0" fontId="0" fillId="0" borderId="11" xfId="0" applyBorder="1"/>
    <xf numFmtId="49" fontId="13" fillId="0" borderId="11" xfId="0" applyNumberFormat="1" applyFont="1" applyBorder="1" applyAlignment="1">
      <alignment horizontal="left" vertical="top"/>
    </xf>
    <xf numFmtId="0" fontId="0" fillId="0" borderId="21" xfId="0" applyBorder="1"/>
    <xf numFmtId="165" fontId="0" fillId="0" borderId="22" xfId="0" applyNumberFormat="1" applyBorder="1"/>
    <xf numFmtId="165" fontId="0" fillId="5" borderId="16" xfId="0" applyNumberFormat="1" applyFill="1" applyBorder="1"/>
    <xf numFmtId="165" fontId="0" fillId="9" borderId="23" xfId="0" applyNumberFormat="1" applyFill="1" applyBorder="1"/>
    <xf numFmtId="49" fontId="20" fillId="0" borderId="0" xfId="0" applyNumberFormat="1" applyFont="1" applyAlignment="1">
      <alignment horizontal="center"/>
    </xf>
    <xf numFmtId="49" fontId="14" fillId="0" borderId="0" xfId="0" applyNumberFormat="1" applyFont="1" applyAlignment="1">
      <alignment horizontal="centerContinuous"/>
    </xf>
    <xf numFmtId="0" fontId="15" fillId="0" borderId="0" xfId="0" applyFont="1" applyAlignment="1">
      <alignment horizontal="centerContinuous"/>
    </xf>
    <xf numFmtId="49" fontId="16" fillId="0" borderId="0" xfId="0" applyNumberFormat="1" applyFont="1" applyAlignment="1">
      <alignment horizontal="centerContinuous"/>
    </xf>
    <xf numFmtId="0" fontId="17" fillId="0" borderId="0" xfId="0" applyFont="1" applyAlignment="1">
      <alignment horizontal="centerContinuous"/>
    </xf>
    <xf numFmtId="49" fontId="18" fillId="0" borderId="0" xfId="0" applyNumberFormat="1" applyFont="1" applyAlignment="1">
      <alignment horizontal="centerContinuous"/>
    </xf>
    <xf numFmtId="0" fontId="0" fillId="0" borderId="0" xfId="0" applyAlignment="1">
      <alignment horizontal="centerContinuous"/>
    </xf>
    <xf numFmtId="49" fontId="19" fillId="0" borderId="0" xfId="0" applyNumberFormat="1" applyFont="1" applyAlignment="1">
      <alignment horizontal="centerContinuous"/>
    </xf>
    <xf numFmtId="0" fontId="7" fillId="0" borderId="0" xfId="0" applyFont="1" applyAlignment="1">
      <alignment horizontal="centerContinuous"/>
    </xf>
    <xf numFmtId="0" fontId="7" fillId="0" borderId="0" xfId="0" applyFont="1" applyAlignment="1">
      <alignment horizontal="justify"/>
    </xf>
    <xf numFmtId="0" fontId="20" fillId="0" borderId="0" xfId="0" applyFont="1" applyAlignment="1">
      <alignment horizontal="center"/>
    </xf>
    <xf numFmtId="0" fontId="20" fillId="0" borderId="0" xfId="0" applyFont="1" applyAlignment="1">
      <alignment horizontal="justify"/>
    </xf>
    <xf numFmtId="8" fontId="13" fillId="0" borderId="0" xfId="0" applyNumberFormat="1" applyFont="1" applyAlignment="1">
      <alignment vertical="top" wrapText="1"/>
    </xf>
    <xf numFmtId="0" fontId="22" fillId="0" borderId="0" xfId="0" applyFont="1" applyAlignment="1">
      <alignment horizontal="justify"/>
    </xf>
    <xf numFmtId="0" fontId="34" fillId="0" borderId="5" xfId="0" applyFont="1" applyBorder="1" applyAlignment="1">
      <alignment horizontal="center"/>
    </xf>
    <xf numFmtId="8" fontId="13" fillId="2" borderId="1" xfId="0" applyNumberFormat="1" applyFont="1" applyFill="1" applyBorder="1" applyAlignment="1">
      <alignment horizontal="right" vertical="top" wrapText="1"/>
    </xf>
    <xf numFmtId="43" fontId="0" fillId="0" borderId="0" xfId="1" applyFont="1" applyAlignment="1">
      <alignment vertical="center"/>
    </xf>
    <xf numFmtId="0" fontId="14"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9" fillId="0" borderId="0" xfId="0" applyFont="1" applyAlignment="1">
      <alignment horizontal="left"/>
    </xf>
    <xf numFmtId="0" fontId="23" fillId="0" borderId="0" xfId="0" applyFont="1"/>
    <xf numFmtId="0" fontId="22" fillId="4" borderId="6" xfId="0" applyFont="1" applyFill="1" applyBorder="1" applyAlignment="1">
      <alignment horizontal="justify"/>
    </xf>
    <xf numFmtId="49" fontId="22" fillId="4" borderId="5" xfId="0" applyNumberFormat="1" applyFont="1" applyFill="1" applyBorder="1"/>
    <xf numFmtId="0" fontId="20" fillId="4" borderId="1" xfId="0" applyFont="1" applyFill="1" applyBorder="1" applyAlignment="1">
      <alignment horizontal="justify"/>
    </xf>
    <xf numFmtId="49" fontId="20" fillId="4" borderId="0" xfId="0" applyNumberFormat="1" applyFont="1" applyFill="1" applyAlignment="1">
      <alignment horizontal="center"/>
    </xf>
    <xf numFmtId="49" fontId="19" fillId="3" borderId="0" xfId="0" applyNumberFormat="1" applyFont="1" applyFill="1" applyAlignment="1">
      <alignment horizontal="centerContinuous"/>
    </xf>
    <xf numFmtId="49" fontId="18" fillId="3" borderId="0" xfId="0" applyNumberFormat="1" applyFont="1" applyFill="1" applyAlignment="1">
      <alignment horizontal="centerContinuous"/>
    </xf>
    <xf numFmtId="49" fontId="16" fillId="3" borderId="0" xfId="0" applyNumberFormat="1" applyFont="1" applyFill="1" applyAlignment="1">
      <alignment horizontal="centerContinuous"/>
    </xf>
    <xf numFmtId="49" fontId="14" fillId="3" borderId="2" xfId="0" applyNumberFormat="1" applyFont="1" applyFill="1" applyBorder="1" applyAlignment="1">
      <alignment horizontal="centerContinuous"/>
    </xf>
    <xf numFmtId="49" fontId="13" fillId="2" borderId="0" xfId="0" applyNumberFormat="1" applyFont="1" applyFill="1" applyAlignment="1">
      <alignment vertical="top" wrapText="1"/>
    </xf>
    <xf numFmtId="166" fontId="0" fillId="0" borderId="0" xfId="1" applyNumberFormat="1" applyFont="1" applyFill="1" applyBorder="1" applyAlignment="1">
      <alignment vertical="center"/>
    </xf>
    <xf numFmtId="166" fontId="12" fillId="0" borderId="0" xfId="1" applyNumberFormat="1" applyFont="1" applyFill="1" applyBorder="1" applyAlignment="1">
      <alignment vertical="center"/>
    </xf>
    <xf numFmtId="43" fontId="0" fillId="0" borderId="0" xfId="1" applyFont="1" applyFill="1" applyBorder="1" applyAlignment="1">
      <alignment vertical="center"/>
    </xf>
    <xf numFmtId="43" fontId="12" fillId="0" borderId="18" xfId="1" applyFont="1" applyBorder="1"/>
    <xf numFmtId="43" fontId="12" fillId="0" borderId="24" xfId="1" applyFont="1" applyBorder="1"/>
    <xf numFmtId="43" fontId="12" fillId="0" borderId="22" xfId="1" applyFont="1" applyBorder="1"/>
    <xf numFmtId="43" fontId="12" fillId="0" borderId="25" xfId="1" applyFont="1" applyBorder="1"/>
    <xf numFmtId="43" fontId="12" fillId="0" borderId="26" xfId="1" applyFont="1" applyBorder="1"/>
    <xf numFmtId="43" fontId="12" fillId="0" borderId="27" xfId="1" applyFont="1" applyBorder="1"/>
    <xf numFmtId="43" fontId="12" fillId="0" borderId="18" xfId="1" applyFont="1" applyBorder="1" applyAlignment="1">
      <alignment vertical="center"/>
    </xf>
    <xf numFmtId="43" fontId="12" fillId="0" borderId="24" xfId="1" applyFont="1" applyBorder="1" applyAlignment="1">
      <alignment vertical="center"/>
    </xf>
    <xf numFmtId="43" fontId="12" fillId="0" borderId="22" xfId="1" applyFont="1" applyBorder="1" applyAlignment="1">
      <alignment vertical="center"/>
    </xf>
    <xf numFmtId="43" fontId="12" fillId="0" borderId="25" xfId="1" applyFont="1" applyBorder="1" applyAlignment="1">
      <alignment vertical="center"/>
    </xf>
    <xf numFmtId="0" fontId="12" fillId="0" borderId="8" xfId="0" applyFont="1" applyBorder="1"/>
    <xf numFmtId="43" fontId="0" fillId="0" borderId="0" xfId="0" applyNumberFormat="1"/>
    <xf numFmtId="8" fontId="7" fillId="0" borderId="0" xfId="0" applyNumberFormat="1" applyFont="1"/>
    <xf numFmtId="2" fontId="7" fillId="0" borderId="0" xfId="0" applyNumberFormat="1" applyFont="1"/>
    <xf numFmtId="2" fontId="14" fillId="0" borderId="0" xfId="0" applyNumberFormat="1" applyFont="1" applyAlignment="1">
      <alignment horizontal="centerContinuous"/>
    </xf>
    <xf numFmtId="2" fontId="16" fillId="0" borderId="0" xfId="0" applyNumberFormat="1" applyFont="1" applyAlignment="1">
      <alignment horizontal="centerContinuous"/>
    </xf>
    <xf numFmtId="2" fontId="18" fillId="0" borderId="0" xfId="0" applyNumberFormat="1" applyFont="1" applyAlignment="1">
      <alignment horizontal="centerContinuous"/>
    </xf>
    <xf numFmtId="2" fontId="19" fillId="0" borderId="0" xfId="0" applyNumberFormat="1" applyFont="1" applyAlignment="1">
      <alignment horizontal="centerContinuous"/>
    </xf>
    <xf numFmtId="2" fontId="20" fillId="0" borderId="0" xfId="0" applyNumberFormat="1" applyFont="1" applyAlignment="1">
      <alignment horizontal="center"/>
    </xf>
    <xf numFmtId="2" fontId="13" fillId="0" borderId="0" xfId="0" applyNumberFormat="1" applyFont="1" applyAlignment="1">
      <alignment vertical="top"/>
    </xf>
    <xf numFmtId="49" fontId="20" fillId="4" borderId="8" xfId="0" applyNumberFormat="1" applyFont="1" applyFill="1" applyBorder="1" applyAlignment="1">
      <alignment horizontal="center"/>
    </xf>
    <xf numFmtId="0" fontId="20" fillId="4" borderId="28" xfId="0" applyFont="1" applyFill="1" applyBorder="1" applyAlignment="1">
      <alignment horizontal="justify"/>
    </xf>
    <xf numFmtId="49" fontId="13" fillId="2" borderId="9" xfId="0" applyNumberFormat="1" applyFont="1" applyFill="1" applyBorder="1" applyAlignment="1">
      <alignment vertical="top" wrapText="1"/>
    </xf>
    <xf numFmtId="8" fontId="13" fillId="2" borderId="14" xfId="0" applyNumberFormat="1" applyFont="1" applyFill="1" applyBorder="1" applyAlignment="1">
      <alignment horizontal="right" vertical="top" wrapText="1"/>
    </xf>
    <xf numFmtId="49" fontId="22" fillId="4" borderId="10" xfId="0" applyNumberFormat="1" applyFont="1" applyFill="1" applyBorder="1"/>
    <xf numFmtId="0" fontId="22" fillId="4" borderId="15" xfId="0" applyFont="1" applyFill="1" applyBorder="1" applyAlignment="1">
      <alignment horizontal="justify"/>
    </xf>
    <xf numFmtId="164" fontId="13" fillId="5" borderId="0" xfId="0" applyNumberFormat="1" applyFont="1" applyFill="1"/>
    <xf numFmtId="0" fontId="35" fillId="4" borderId="1" xfId="0" applyFont="1" applyFill="1" applyBorder="1" applyAlignment="1">
      <alignment horizontal="justify"/>
    </xf>
    <xf numFmtId="170" fontId="7" fillId="0" borderId="0" xfId="0" applyNumberFormat="1" applyFont="1"/>
    <xf numFmtId="49" fontId="13" fillId="0" borderId="0" xfId="0" applyNumberFormat="1" applyFont="1" applyAlignment="1">
      <alignment horizontal="left" vertical="top" wrapText="1"/>
    </xf>
    <xf numFmtId="0" fontId="13" fillId="0" borderId="7" xfId="0" applyFont="1" applyBorder="1" applyAlignment="1">
      <alignment vertical="top" wrapText="1"/>
    </xf>
    <xf numFmtId="8" fontId="13" fillId="5" borderId="0" xfId="0" applyNumberFormat="1" applyFont="1" applyFill="1" applyAlignment="1">
      <alignment vertical="top" wrapText="1"/>
    </xf>
    <xf numFmtId="4" fontId="13" fillId="0" borderId="7" xfId="0" applyNumberFormat="1" applyFont="1" applyBorder="1" applyAlignment="1">
      <alignment vertical="top" wrapText="1"/>
    </xf>
    <xf numFmtId="49" fontId="13" fillId="2" borderId="0" xfId="0" applyNumberFormat="1" applyFont="1" applyFill="1" applyAlignment="1">
      <alignment horizontal="left" vertical="top" wrapText="1"/>
    </xf>
    <xf numFmtId="8" fontId="13" fillId="2" borderId="0" xfId="0" applyNumberFormat="1" applyFont="1" applyFill="1" applyAlignment="1">
      <alignment horizontal="right" vertical="top"/>
    </xf>
    <xf numFmtId="49" fontId="13" fillId="10" borderId="0" xfId="0" applyNumberFormat="1" applyFont="1" applyFill="1" applyAlignment="1">
      <alignment horizontal="left" vertical="top"/>
    </xf>
    <xf numFmtId="8" fontId="13" fillId="5" borderId="0" xfId="0" applyNumberFormat="1" applyFont="1" applyFill="1" applyAlignment="1">
      <alignment horizontal="right" vertical="top"/>
    </xf>
    <xf numFmtId="0" fontId="13" fillId="5" borderId="7" xfId="0" applyFont="1" applyFill="1" applyBorder="1" applyAlignment="1">
      <alignment vertical="top" wrapText="1"/>
    </xf>
    <xf numFmtId="165" fontId="6" fillId="5" borderId="0" xfId="0" applyNumberFormat="1" applyFont="1" applyFill="1" applyAlignment="1">
      <alignment horizontal="right" vertical="top"/>
    </xf>
    <xf numFmtId="8" fontId="0" fillId="0" borderId="14" xfId="0" applyNumberFormat="1" applyBorder="1"/>
    <xf numFmtId="8" fontId="0" fillId="9" borderId="23" xfId="0" applyNumberFormat="1" applyFill="1" applyBorder="1"/>
    <xf numFmtId="2" fontId="0" fillId="0" borderId="14" xfId="0" applyNumberFormat="1" applyBorder="1"/>
    <xf numFmtId="165" fontId="12" fillId="0" borderId="0" xfId="0" applyNumberFormat="1" applyFont="1"/>
    <xf numFmtId="2" fontId="0" fillId="0" borderId="0" xfId="0" applyNumberFormat="1"/>
    <xf numFmtId="165" fontId="12" fillId="0" borderId="16" xfId="0" applyNumberFormat="1" applyFont="1" applyBorder="1"/>
    <xf numFmtId="8" fontId="12" fillId="0" borderId="14" xfId="0" applyNumberFormat="1" applyFont="1" applyBorder="1"/>
    <xf numFmtId="0" fontId="24" fillId="10" borderId="0" xfId="0" applyFont="1" applyFill="1"/>
    <xf numFmtId="0" fontId="24" fillId="10" borderId="0" xfId="0" applyFont="1" applyFill="1" applyAlignment="1">
      <alignment horizontal="right"/>
    </xf>
    <xf numFmtId="0" fontId="24" fillId="10" borderId="20" xfId="0" applyFont="1" applyFill="1" applyBorder="1"/>
    <xf numFmtId="0" fontId="24" fillId="10" borderId="9" xfId="0" applyFont="1" applyFill="1" applyBorder="1" applyAlignment="1">
      <alignment horizontal="center"/>
    </xf>
    <xf numFmtId="0" fontId="24" fillId="10" borderId="11" xfId="0" applyFont="1" applyFill="1" applyBorder="1"/>
    <xf numFmtId="0" fontId="24" fillId="10" borderId="31" xfId="0" applyFont="1" applyFill="1" applyBorder="1"/>
    <xf numFmtId="0" fontId="24" fillId="10" borderId="9" xfId="0" applyFont="1" applyFill="1" applyBorder="1"/>
    <xf numFmtId="0" fontId="25" fillId="10" borderId="13" xfId="0" applyFont="1" applyFill="1" applyBorder="1" applyAlignment="1">
      <alignment vertical="center"/>
    </xf>
    <xf numFmtId="0" fontId="25" fillId="10" borderId="20" xfId="0" applyFont="1" applyFill="1" applyBorder="1"/>
    <xf numFmtId="0" fontId="25" fillId="10" borderId="11" xfId="0" applyFont="1" applyFill="1" applyBorder="1"/>
    <xf numFmtId="0" fontId="24" fillId="10" borderId="10" xfId="0" applyFont="1" applyFill="1" applyBorder="1" applyAlignment="1">
      <alignment horizontal="center"/>
    </xf>
    <xf numFmtId="0" fontId="24" fillId="10" borderId="21" xfId="0" applyFont="1" applyFill="1" applyBorder="1"/>
    <xf numFmtId="166" fontId="25" fillId="10" borderId="13" xfId="1" applyNumberFormat="1" applyFont="1" applyFill="1" applyBorder="1" applyAlignment="1">
      <alignment vertical="center"/>
    </xf>
    <xf numFmtId="166" fontId="25" fillId="10" borderId="31" xfId="1" applyNumberFormat="1" applyFont="1" applyFill="1" applyBorder="1" applyAlignment="1">
      <alignment vertical="center"/>
    </xf>
    <xf numFmtId="166" fontId="24" fillId="10" borderId="13" xfId="1" applyNumberFormat="1" applyFont="1" applyFill="1" applyBorder="1"/>
    <xf numFmtId="166" fontId="24" fillId="10" borderId="11" xfId="1" applyNumberFormat="1" applyFont="1" applyFill="1" applyBorder="1" applyAlignment="1">
      <alignment vertical="center" wrapText="1"/>
    </xf>
    <xf numFmtId="166" fontId="24" fillId="10" borderId="11" xfId="1" applyNumberFormat="1" applyFont="1" applyFill="1" applyBorder="1"/>
    <xf numFmtId="0" fontId="24" fillId="10" borderId="11" xfId="0" applyFont="1" applyFill="1" applyBorder="1" applyAlignment="1">
      <alignment vertical="center" wrapText="1"/>
    </xf>
    <xf numFmtId="0" fontId="24" fillId="10" borderId="20" xfId="0" applyFont="1" applyFill="1" applyBorder="1" applyAlignment="1">
      <alignment vertical="center" wrapText="1"/>
    </xf>
    <xf numFmtId="166" fontId="24" fillId="10" borderId="20" xfId="1" applyNumberFormat="1" applyFont="1" applyFill="1" applyBorder="1"/>
    <xf numFmtId="166" fontId="24" fillId="10" borderId="21" xfId="1" applyNumberFormat="1" applyFont="1" applyFill="1" applyBorder="1"/>
    <xf numFmtId="0" fontId="25" fillId="10" borderId="0" xfId="0" applyFont="1" applyFill="1"/>
    <xf numFmtId="168" fontId="24" fillId="10" borderId="0" xfId="0" applyNumberFormat="1" applyFont="1" applyFill="1"/>
    <xf numFmtId="0" fontId="24" fillId="10" borderId="0" xfId="0" applyFont="1" applyFill="1" applyAlignment="1">
      <alignment vertical="center"/>
    </xf>
    <xf numFmtId="43" fontId="24" fillId="10" borderId="0" xfId="1" applyFont="1" applyFill="1" applyAlignment="1">
      <alignment vertical="center"/>
    </xf>
    <xf numFmtId="0" fontId="24" fillId="10" borderId="38" xfId="0" applyFont="1" applyFill="1" applyBorder="1"/>
    <xf numFmtId="166" fontId="25" fillId="10" borderId="38" xfId="1" applyNumberFormat="1" applyFont="1" applyFill="1" applyBorder="1" applyAlignment="1">
      <alignment vertical="center"/>
    </xf>
    <xf numFmtId="0" fontId="24" fillId="10" borderId="38" xfId="0" applyFont="1" applyFill="1" applyBorder="1" applyAlignment="1">
      <alignment horizontal="left" wrapText="1"/>
    </xf>
    <xf numFmtId="0" fontId="24" fillId="10" borderId="38" xfId="0" applyFont="1" applyFill="1" applyBorder="1" applyAlignment="1">
      <alignment wrapText="1"/>
    </xf>
    <xf numFmtId="0" fontId="24" fillId="10" borderId="12" xfId="0" applyFont="1" applyFill="1" applyBorder="1" applyAlignment="1">
      <alignment wrapText="1"/>
    </xf>
    <xf numFmtId="43" fontId="24" fillId="10" borderId="0" xfId="1" applyFont="1" applyFill="1"/>
    <xf numFmtId="165" fontId="24" fillId="10" borderId="0" xfId="0" applyNumberFormat="1" applyFont="1" applyFill="1"/>
    <xf numFmtId="0" fontId="25" fillId="10" borderId="0" xfId="0" applyFont="1" applyFill="1" applyAlignment="1">
      <alignment vertical="center" wrapText="1"/>
    </xf>
    <xf numFmtId="166" fontId="24" fillId="10" borderId="0" xfId="1" applyNumberFormat="1" applyFont="1" applyFill="1" applyBorder="1" applyAlignment="1">
      <alignment horizontal="center" vertical="center" wrapText="1"/>
    </xf>
    <xf numFmtId="166" fontId="24" fillId="10" borderId="0" xfId="1" applyNumberFormat="1" applyFont="1" applyFill="1" applyBorder="1" applyAlignment="1">
      <alignment vertical="center" wrapText="1"/>
    </xf>
    <xf numFmtId="0" fontId="25" fillId="10" borderId="0" xfId="0" applyFont="1" applyFill="1" applyAlignment="1">
      <alignment vertical="center"/>
    </xf>
    <xf numFmtId="167" fontId="25" fillId="10" borderId="0" xfId="0" applyNumberFormat="1" applyFont="1" applyFill="1"/>
    <xf numFmtId="167" fontId="24" fillId="10" borderId="0" xfId="0" applyNumberFormat="1" applyFont="1" applyFill="1"/>
    <xf numFmtId="0" fontId="24" fillId="10" borderId="11" xfId="0" applyFont="1" applyFill="1" applyBorder="1" applyAlignment="1">
      <alignment horizontal="center"/>
    </xf>
    <xf numFmtId="0" fontId="24" fillId="10" borderId="11" xfId="0" applyFont="1" applyFill="1" applyBorder="1" applyAlignment="1">
      <alignment horizontal="left" indent="1"/>
    </xf>
    <xf numFmtId="43" fontId="25" fillId="10" borderId="0" xfId="1" applyFont="1" applyFill="1"/>
    <xf numFmtId="0" fontId="25" fillId="10" borderId="11" xfId="0" applyFont="1" applyFill="1" applyBorder="1" applyAlignment="1">
      <alignment horizontal="center"/>
    </xf>
    <xf numFmtId="166" fontId="25" fillId="10" borderId="13" xfId="1" applyNumberFormat="1" applyFont="1" applyFill="1" applyBorder="1" applyAlignment="1"/>
    <xf numFmtId="166" fontId="24" fillId="10" borderId="0" xfId="0" applyNumberFormat="1" applyFont="1" applyFill="1"/>
    <xf numFmtId="0" fontId="24" fillId="10" borderId="11" xfId="0" applyFont="1" applyFill="1" applyBorder="1" applyAlignment="1">
      <alignment horizontal="left"/>
    </xf>
    <xf numFmtId="166" fontId="24" fillId="10" borderId="11" xfId="1" applyNumberFormat="1" applyFont="1" applyFill="1" applyBorder="1" applyAlignment="1"/>
    <xf numFmtId="0" fontId="25" fillId="10" borderId="21" xfId="0" applyFont="1" applyFill="1" applyBorder="1"/>
    <xf numFmtId="8" fontId="24" fillId="10" borderId="0" xfId="0" applyNumberFormat="1" applyFont="1" applyFill="1"/>
    <xf numFmtId="0" fontId="24" fillId="10" borderId="0" xfId="0" applyFont="1" applyFill="1" applyAlignment="1">
      <alignment horizontal="center"/>
    </xf>
    <xf numFmtId="166" fontId="24" fillId="10" borderId="0" xfId="1" applyNumberFormat="1" applyFont="1" applyFill="1"/>
    <xf numFmtId="0" fontId="27" fillId="10" borderId="20" xfId="0" applyFont="1" applyFill="1" applyBorder="1" applyAlignment="1">
      <alignment horizontal="center"/>
    </xf>
    <xf numFmtId="166" fontId="24" fillId="10" borderId="28" xfId="1" applyNumberFormat="1" applyFont="1" applyFill="1" applyBorder="1"/>
    <xf numFmtId="0" fontId="25" fillId="10" borderId="9" xfId="0" applyFont="1" applyFill="1" applyBorder="1"/>
    <xf numFmtId="166" fontId="24" fillId="10" borderId="14" xfId="1" applyNumberFormat="1" applyFont="1" applyFill="1" applyBorder="1"/>
    <xf numFmtId="166" fontId="24" fillId="10" borderId="0" xfId="1" applyNumberFormat="1" applyFont="1" applyFill="1" applyBorder="1"/>
    <xf numFmtId="166" fontId="24" fillId="10" borderId="11" xfId="1" applyNumberFormat="1" applyFont="1" applyFill="1" applyBorder="1" applyAlignment="1">
      <alignment horizontal="right" vertical="center"/>
    </xf>
    <xf numFmtId="166" fontId="24" fillId="10" borderId="32" xfId="1" applyNumberFormat="1" applyFont="1" applyFill="1" applyBorder="1"/>
    <xf numFmtId="0" fontId="24" fillId="10" borderId="9" xfId="0" applyFont="1" applyFill="1" applyBorder="1" applyAlignment="1">
      <alignment wrapText="1"/>
    </xf>
    <xf numFmtId="0" fontId="25" fillId="10" borderId="10" xfId="0" applyFont="1" applyFill="1" applyBorder="1"/>
    <xf numFmtId="0" fontId="25" fillId="10" borderId="21" xfId="0" applyFont="1" applyFill="1" applyBorder="1" applyAlignment="1">
      <alignment horizontal="center"/>
    </xf>
    <xf numFmtId="166" fontId="25" fillId="10" borderId="32" xfId="1" applyNumberFormat="1" applyFont="1" applyFill="1" applyBorder="1"/>
    <xf numFmtId="166" fontId="25" fillId="10" borderId="13" xfId="1" applyNumberFormat="1" applyFont="1" applyFill="1" applyBorder="1"/>
    <xf numFmtId="0" fontId="6" fillId="10" borderId="0" xfId="0" applyFont="1" applyFill="1"/>
    <xf numFmtId="0" fontId="24" fillId="10" borderId="10" xfId="0" applyFont="1" applyFill="1" applyBorder="1"/>
    <xf numFmtId="0" fontId="39" fillId="10" borderId="0" xfId="0" applyFont="1" applyFill="1"/>
    <xf numFmtId="0" fontId="4" fillId="10" borderId="0" xfId="29" applyFill="1"/>
    <xf numFmtId="0" fontId="42" fillId="10" borderId="0" xfId="29" applyFont="1" applyFill="1" applyAlignment="1">
      <alignment horizontal="justify"/>
    </xf>
    <xf numFmtId="0" fontId="38" fillId="10" borderId="0" xfId="29" applyFont="1" applyFill="1" applyAlignment="1">
      <alignment horizontal="justify"/>
    </xf>
    <xf numFmtId="0" fontId="42" fillId="10" borderId="0" xfId="29" applyFont="1" applyFill="1" applyAlignment="1">
      <alignment horizontal="left"/>
    </xf>
    <xf numFmtId="0" fontId="42" fillId="10" borderId="0" xfId="29" applyFont="1" applyFill="1" applyAlignment="1">
      <alignment horizontal="center"/>
    </xf>
    <xf numFmtId="0" fontId="42" fillId="10" borderId="0" xfId="29" applyFont="1" applyFill="1"/>
    <xf numFmtId="0" fontId="43" fillId="10" borderId="0" xfId="0" applyFont="1" applyFill="1" applyAlignment="1">
      <alignment vertical="center"/>
    </xf>
    <xf numFmtId="0" fontId="42" fillId="10" borderId="0" xfId="0" applyFont="1" applyFill="1" applyAlignment="1">
      <alignment horizontal="justify"/>
    </xf>
    <xf numFmtId="0" fontId="40" fillId="10" borderId="0" xfId="0" applyFont="1" applyFill="1"/>
    <xf numFmtId="0" fontId="24" fillId="10" borderId="0" xfId="0" applyFont="1" applyFill="1" applyAlignment="1">
      <alignment horizontal="center" vertical="top"/>
    </xf>
    <xf numFmtId="0" fontId="41" fillId="10" borderId="0" xfId="29" applyFont="1" applyFill="1" applyAlignment="1">
      <alignment horizontal="center"/>
    </xf>
    <xf numFmtId="0" fontId="25" fillId="10" borderId="11" xfId="0" applyFont="1" applyFill="1" applyBorder="1" applyAlignment="1">
      <alignment vertical="top"/>
    </xf>
    <xf numFmtId="166" fontId="24" fillId="10" borderId="12" xfId="1" applyNumberFormat="1" applyFont="1" applyFill="1" applyBorder="1"/>
    <xf numFmtId="166" fontId="25" fillId="10" borderId="12" xfId="1" applyNumberFormat="1" applyFont="1" applyFill="1" applyBorder="1" applyAlignment="1">
      <alignment vertical="center"/>
    </xf>
    <xf numFmtId="166" fontId="24" fillId="10" borderId="11" xfId="1" applyNumberFormat="1" applyFont="1" applyFill="1" applyBorder="1" applyAlignment="1">
      <alignment vertical="center"/>
    </xf>
    <xf numFmtId="166" fontId="25" fillId="10" borderId="34" xfId="1" applyNumberFormat="1" applyFont="1" applyFill="1" applyBorder="1" applyAlignment="1">
      <alignment vertical="center"/>
    </xf>
    <xf numFmtId="166" fontId="25" fillId="11" borderId="38" xfId="1" applyNumberFormat="1" applyFont="1" applyFill="1" applyBorder="1" applyAlignment="1">
      <alignment horizontal="right" vertical="center"/>
    </xf>
    <xf numFmtId="0" fontId="44" fillId="10" borderId="0" xfId="0" applyFont="1" applyFill="1" applyAlignment="1">
      <alignment horizontal="center" vertical="center"/>
    </xf>
    <xf numFmtId="0" fontId="24" fillId="10" borderId="0" xfId="0" applyFont="1" applyFill="1" applyAlignment="1">
      <alignment vertical="center" wrapText="1"/>
    </xf>
    <xf numFmtId="0" fontId="24" fillId="10" borderId="0" xfId="0" applyFont="1" applyFill="1" applyAlignment="1">
      <alignment horizontal="left" vertical="center" wrapText="1" indent="4"/>
    </xf>
    <xf numFmtId="0" fontId="24" fillId="10" borderId="0" xfId="0" applyFont="1" applyFill="1" applyAlignment="1">
      <alignment horizontal="center" vertical="center"/>
    </xf>
    <xf numFmtId="166" fontId="24" fillId="10" borderId="20" xfId="1" applyNumberFormat="1" applyFont="1" applyFill="1" applyBorder="1" applyAlignment="1">
      <alignment horizontal="center" vertical="center" wrapText="1"/>
    </xf>
    <xf numFmtId="0" fontId="24" fillId="10" borderId="39" xfId="0" applyFont="1" applyFill="1" applyBorder="1" applyAlignment="1">
      <alignment wrapText="1"/>
    </xf>
    <xf numFmtId="0" fontId="42" fillId="10" borderId="0" xfId="0" applyFont="1" applyFill="1"/>
    <xf numFmtId="166" fontId="24" fillId="10" borderId="11" xfId="1" applyNumberFormat="1" applyFont="1" applyFill="1" applyBorder="1" applyAlignment="1">
      <alignment horizontal="center" vertical="center" wrapText="1"/>
    </xf>
    <xf numFmtId="0" fontId="46" fillId="10" borderId="0" xfId="0" applyFont="1" applyFill="1"/>
    <xf numFmtId="0" fontId="25" fillId="10" borderId="33" xfId="0" applyFont="1" applyFill="1" applyBorder="1" applyAlignment="1">
      <alignment vertical="center" wrapText="1"/>
    </xf>
    <xf numFmtId="0" fontId="25" fillId="10" borderId="32" xfId="0" applyFont="1" applyFill="1" applyBorder="1" applyAlignment="1">
      <alignment vertical="center" wrapText="1"/>
    </xf>
    <xf numFmtId="0" fontId="47" fillId="10" borderId="31" xfId="0" applyFont="1" applyFill="1" applyBorder="1" applyAlignment="1">
      <alignment vertical="center" wrapText="1"/>
    </xf>
    <xf numFmtId="0" fontId="48" fillId="10" borderId="0" xfId="0" applyFont="1" applyFill="1"/>
    <xf numFmtId="166" fontId="25" fillId="10" borderId="0" xfId="1" applyNumberFormat="1" applyFont="1" applyFill="1" applyBorder="1" applyAlignment="1">
      <alignment vertical="center" wrapText="1"/>
    </xf>
    <xf numFmtId="0" fontId="24" fillId="10" borderId="0" xfId="0" applyFont="1" applyFill="1" applyAlignment="1">
      <alignment wrapText="1"/>
    </xf>
    <xf numFmtId="166" fontId="25" fillId="10" borderId="0" xfId="1" applyNumberFormat="1" applyFont="1" applyFill="1" applyBorder="1" applyAlignment="1">
      <alignment vertical="center"/>
    </xf>
    <xf numFmtId="166" fontId="25" fillId="10" borderId="0" xfId="1" applyNumberFormat="1" applyFont="1" applyFill="1" applyBorder="1" applyAlignment="1">
      <alignment horizontal="right" vertical="center"/>
    </xf>
    <xf numFmtId="0" fontId="25" fillId="10" borderId="0" xfId="0" applyFont="1" applyFill="1" applyAlignment="1">
      <alignment wrapText="1"/>
    </xf>
    <xf numFmtId="0" fontId="38" fillId="10" borderId="0" xfId="0" applyFont="1" applyFill="1"/>
    <xf numFmtId="0" fontId="24" fillId="10" borderId="0" xfId="0" applyFont="1" applyFill="1" applyAlignment="1">
      <alignment horizontal="left" vertical="top"/>
    </xf>
    <xf numFmtId="0" fontId="49" fillId="10" borderId="0" xfId="29" applyFont="1" applyFill="1" applyAlignment="1">
      <alignment horizontal="left"/>
    </xf>
    <xf numFmtId="0" fontId="44" fillId="10" borderId="0" xfId="0" applyFont="1" applyFill="1"/>
    <xf numFmtId="166" fontId="25" fillId="10" borderId="38" xfId="1" applyNumberFormat="1" applyFont="1" applyFill="1" applyBorder="1" applyAlignment="1">
      <alignment horizontal="center" vertical="center"/>
    </xf>
    <xf numFmtId="166" fontId="25" fillId="10" borderId="12" xfId="1" applyNumberFormat="1" applyFont="1" applyFill="1" applyBorder="1" applyAlignment="1">
      <alignment horizontal="center" vertical="center"/>
    </xf>
    <xf numFmtId="166" fontId="25" fillId="10" borderId="13" xfId="1" applyNumberFormat="1" applyFont="1" applyFill="1" applyBorder="1" applyAlignment="1">
      <alignment horizontal="right"/>
    </xf>
    <xf numFmtId="166" fontId="25" fillId="10" borderId="38" xfId="1" applyNumberFormat="1" applyFont="1" applyFill="1" applyBorder="1"/>
    <xf numFmtId="0" fontId="24" fillId="10" borderId="30" xfId="0" applyFont="1" applyFill="1" applyBorder="1"/>
    <xf numFmtId="166" fontId="24" fillId="10" borderId="15" xfId="1" applyNumberFormat="1" applyFont="1" applyFill="1" applyBorder="1"/>
    <xf numFmtId="166" fontId="25" fillId="10" borderId="13" xfId="1" applyNumberFormat="1" applyFont="1" applyFill="1" applyBorder="1" applyAlignment="1">
      <alignment horizontal="center"/>
    </xf>
    <xf numFmtId="166" fontId="24" fillId="10" borderId="8" xfId="1" applyNumberFormat="1" applyFont="1" applyFill="1" applyBorder="1"/>
    <xf numFmtId="166" fontId="24" fillId="10" borderId="9" xfId="1" applyNumberFormat="1" applyFont="1" applyFill="1" applyBorder="1"/>
    <xf numFmtId="166" fontId="24" fillId="10" borderId="20" xfId="1" applyNumberFormat="1" applyFont="1" applyFill="1" applyBorder="1" applyAlignment="1">
      <alignment horizontal="right" vertical="center" wrapText="1"/>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10" borderId="8" xfId="0" applyFont="1" applyFill="1" applyBorder="1" applyAlignment="1">
      <alignment horizontal="center" vertical="center"/>
    </xf>
    <xf numFmtId="0" fontId="24" fillId="10" borderId="9" xfId="0" applyFont="1" applyFill="1" applyBorder="1" applyAlignment="1">
      <alignment horizontal="center" vertical="center"/>
    </xf>
    <xf numFmtId="0" fontId="24" fillId="10" borderId="33" xfId="0" applyFont="1" applyFill="1" applyBorder="1" applyAlignment="1">
      <alignment vertical="center" wrapText="1"/>
    </xf>
    <xf numFmtId="0" fontId="51" fillId="0" borderId="0" xfId="31"/>
    <xf numFmtId="0" fontId="24" fillId="10" borderId="0" xfId="0" applyFont="1" applyFill="1" applyAlignment="1">
      <alignment horizontal="justify"/>
    </xf>
    <xf numFmtId="0" fontId="53" fillId="10" borderId="0" xfId="0" applyFont="1" applyFill="1"/>
    <xf numFmtId="168" fontId="25" fillId="10" borderId="20" xfId="0" applyNumberFormat="1" applyFont="1" applyFill="1" applyBorder="1" applyAlignment="1">
      <alignment horizontal="center" vertical="center" wrapText="1"/>
    </xf>
    <xf numFmtId="168" fontId="25" fillId="10" borderId="11" xfId="0" applyNumberFormat="1" applyFont="1" applyFill="1" applyBorder="1" applyAlignment="1">
      <alignment horizontal="center" vertical="center" wrapText="1"/>
    </xf>
    <xf numFmtId="168" fontId="25" fillId="10" borderId="21" xfId="0" applyNumberFormat="1" applyFont="1" applyFill="1" applyBorder="1" applyAlignment="1">
      <alignment horizontal="center" vertical="center" wrapText="1"/>
    </xf>
    <xf numFmtId="0" fontId="24" fillId="10" borderId="0" xfId="0" applyFont="1" applyFill="1" applyAlignment="1">
      <alignment horizontal="left"/>
    </xf>
    <xf numFmtId="0" fontId="25" fillId="10" borderId="0" xfId="0" applyFont="1" applyFill="1" applyAlignment="1">
      <alignment horizontal="left"/>
    </xf>
    <xf numFmtId="0" fontId="24" fillId="10" borderId="11" xfId="0" applyFont="1" applyFill="1" applyBorder="1" applyAlignment="1">
      <alignment horizontal="center" vertical="center"/>
    </xf>
    <xf numFmtId="165" fontId="6" fillId="9" borderId="23" xfId="0" applyNumberFormat="1" applyFont="1" applyFill="1" applyBorder="1"/>
    <xf numFmtId="165" fontId="6" fillId="0" borderId="0" xfId="0" applyNumberFormat="1" applyFont="1"/>
    <xf numFmtId="0" fontId="24" fillId="10" borderId="0" xfId="0" applyFont="1" applyFill="1" applyAlignment="1">
      <alignment horizontal="left" vertical="top" wrapText="1"/>
    </xf>
    <xf numFmtId="166" fontId="25" fillId="10" borderId="0" xfId="1" applyNumberFormat="1" applyFont="1" applyFill="1" applyBorder="1" applyAlignment="1">
      <alignment horizontal="center"/>
    </xf>
    <xf numFmtId="0" fontId="24" fillId="12" borderId="8" xfId="0" applyFont="1" applyFill="1" applyBorder="1"/>
    <xf numFmtId="0" fontId="24" fillId="12" borderId="29" xfId="0" applyFont="1" applyFill="1" applyBorder="1"/>
    <xf numFmtId="0" fontId="24" fillId="12" borderId="28" xfId="0" applyFont="1" applyFill="1" applyBorder="1"/>
    <xf numFmtId="0" fontId="24" fillId="12" borderId="9" xfId="0" applyFont="1" applyFill="1" applyBorder="1"/>
    <xf numFmtId="0" fontId="44" fillId="12" borderId="0" xfId="0" applyFont="1" applyFill="1"/>
    <xf numFmtId="0" fontId="24" fillId="12" borderId="0" xfId="0" applyFont="1" applyFill="1"/>
    <xf numFmtId="0" fontId="24" fillId="12" borderId="14" xfId="0" applyFont="1" applyFill="1" applyBorder="1"/>
    <xf numFmtId="0" fontId="27" fillId="12" borderId="0" xfId="0" applyFont="1" applyFill="1"/>
    <xf numFmtId="0" fontId="24" fillId="12" borderId="9" xfId="0" applyFont="1" applyFill="1" applyBorder="1" applyAlignment="1">
      <alignment horizontal="center" vertical="top"/>
    </xf>
    <xf numFmtId="0" fontId="24" fillId="12" borderId="0" xfId="0" applyFont="1" applyFill="1" applyAlignment="1">
      <alignment horizontal="left"/>
    </xf>
    <xf numFmtId="0" fontId="24" fillId="12" borderId="14" xfId="0" applyFont="1" applyFill="1" applyBorder="1" applyAlignment="1">
      <alignment horizontal="left"/>
    </xf>
    <xf numFmtId="0" fontId="25" fillId="12" borderId="0" xfId="0" applyFont="1" applyFill="1" applyAlignment="1">
      <alignment horizontal="left"/>
    </xf>
    <xf numFmtId="0" fontId="24" fillId="12" borderId="9" xfId="0" applyFont="1" applyFill="1" applyBorder="1" applyAlignment="1">
      <alignment horizontal="center"/>
    </xf>
    <xf numFmtId="0" fontId="24" fillId="12" borderId="9" xfId="0" applyFont="1" applyFill="1" applyBorder="1" applyAlignment="1">
      <alignment horizontal="center" vertical="center"/>
    </xf>
    <xf numFmtId="0" fontId="46" fillId="12" borderId="0" xfId="0" applyFont="1" applyFill="1"/>
    <xf numFmtId="0" fontId="39" fillId="12" borderId="0" xfId="0" applyFont="1" applyFill="1"/>
    <xf numFmtId="0" fontId="39" fillId="12" borderId="14" xfId="0" applyFont="1" applyFill="1" applyBorder="1"/>
    <xf numFmtId="0" fontId="47" fillId="12" borderId="0" xfId="0" applyFont="1" applyFill="1"/>
    <xf numFmtId="0" fontId="24" fillId="12" borderId="30" xfId="0" applyFont="1" applyFill="1" applyBorder="1"/>
    <xf numFmtId="0" fontId="24" fillId="12" borderId="15" xfId="0" applyFont="1" applyFill="1" applyBorder="1"/>
    <xf numFmtId="0" fontId="24" fillId="12" borderId="10" xfId="0" applyFont="1" applyFill="1" applyBorder="1" applyAlignment="1">
      <alignment horizontal="center"/>
    </xf>
    <xf numFmtId="0" fontId="42" fillId="13" borderId="0" xfId="0" applyFont="1" applyFill="1"/>
    <xf numFmtId="0" fontId="24" fillId="13" borderId="0" xfId="0" applyFont="1" applyFill="1"/>
    <xf numFmtId="0" fontId="25" fillId="10" borderId="0" xfId="0" applyFont="1" applyFill="1" applyAlignment="1">
      <alignment horizontal="center"/>
    </xf>
    <xf numFmtId="166" fontId="39" fillId="10" borderId="0" xfId="1" applyNumberFormat="1" applyFont="1" applyFill="1" applyBorder="1" applyAlignment="1">
      <alignment horizontal="center" vertical="center" wrapText="1"/>
    </xf>
    <xf numFmtId="166" fontId="25" fillId="10" borderId="20" xfId="1" applyNumberFormat="1" applyFont="1" applyFill="1" applyBorder="1" applyAlignment="1"/>
    <xf numFmtId="166" fontId="25" fillId="10" borderId="11" xfId="1" applyNumberFormat="1" applyFont="1" applyFill="1" applyBorder="1"/>
    <xf numFmtId="167" fontId="25" fillId="10" borderId="11" xfId="0" applyNumberFormat="1" applyFont="1" applyFill="1" applyBorder="1"/>
    <xf numFmtId="167" fontId="25" fillId="10" borderId="38" xfId="0" applyNumberFormat="1" applyFont="1" applyFill="1" applyBorder="1"/>
    <xf numFmtId="167" fontId="25" fillId="10" borderId="13" xfId="0" applyNumberFormat="1" applyFont="1" applyFill="1" applyBorder="1"/>
    <xf numFmtId="0" fontId="24" fillId="10" borderId="21" xfId="0" applyFont="1" applyFill="1" applyBorder="1" applyAlignment="1">
      <alignment horizontal="center"/>
    </xf>
    <xf numFmtId="166" fontId="24" fillId="10" borderId="0" xfId="1" applyNumberFormat="1" applyFont="1" applyFill="1" applyBorder="1" applyAlignment="1">
      <alignment horizontal="right" vertical="center"/>
    </xf>
    <xf numFmtId="0" fontId="27" fillId="10" borderId="8" xfId="0" applyFont="1" applyFill="1" applyBorder="1"/>
    <xf numFmtId="0" fontId="25" fillId="10" borderId="20" xfId="0" applyFont="1" applyFill="1" applyBorder="1" applyAlignment="1">
      <alignment horizontal="center"/>
    </xf>
    <xf numFmtId="0" fontId="42" fillId="10" borderId="11" xfId="0" applyFont="1" applyFill="1" applyBorder="1" applyAlignment="1">
      <alignment horizontal="left" wrapText="1"/>
    </xf>
    <xf numFmtId="0" fontId="42" fillId="10" borderId="11" xfId="0" applyFont="1" applyFill="1" applyBorder="1" applyAlignment="1">
      <alignment horizontal="center"/>
    </xf>
    <xf numFmtId="0" fontId="54" fillId="10" borderId="11" xfId="0" applyFont="1" applyFill="1" applyBorder="1" applyAlignment="1">
      <alignment horizontal="left" wrapText="1"/>
    </xf>
    <xf numFmtId="0" fontId="42" fillId="10" borderId="20" xfId="0" applyFont="1" applyFill="1" applyBorder="1" applyAlignment="1">
      <alignment horizontal="left" wrapText="1"/>
    </xf>
    <xf numFmtId="0" fontId="42" fillId="10" borderId="8" xfId="0" applyFont="1" applyFill="1" applyBorder="1" applyAlignment="1">
      <alignment horizontal="center" vertical="center"/>
    </xf>
    <xf numFmtId="0" fontId="42" fillId="10" borderId="9" xfId="0" applyFont="1" applyFill="1" applyBorder="1" applyAlignment="1">
      <alignment horizontal="center"/>
    </xf>
    <xf numFmtId="0" fontId="42" fillId="10" borderId="0" xfId="0" applyFont="1" applyFill="1" applyAlignment="1">
      <alignment horizontal="center"/>
    </xf>
    <xf numFmtId="0" fontId="42" fillId="10" borderId="0" xfId="0" applyFont="1" applyFill="1" applyAlignment="1">
      <alignment horizontal="left" wrapText="1"/>
    </xf>
    <xf numFmtId="0" fontId="42" fillId="10" borderId="31" xfId="0" applyFont="1" applyFill="1" applyBorder="1" applyAlignment="1">
      <alignment horizontal="center"/>
    </xf>
    <xf numFmtId="0" fontId="38" fillId="10" borderId="13" xfId="0" applyFont="1" applyFill="1" applyBorder="1" applyAlignment="1">
      <alignment horizontal="left" wrapText="1"/>
    </xf>
    <xf numFmtId="0" fontId="38" fillId="10" borderId="0" xfId="0" applyFont="1" applyFill="1" applyAlignment="1">
      <alignment horizontal="left" wrapText="1"/>
    </xf>
    <xf numFmtId="0" fontId="24" fillId="10" borderId="20" xfId="0" applyFont="1" applyFill="1" applyBorder="1" applyAlignment="1">
      <alignment wrapText="1"/>
    </xf>
    <xf numFmtId="0" fontId="42" fillId="10" borderId="13" xfId="0" applyFont="1" applyFill="1" applyBorder="1" applyAlignment="1">
      <alignment horizontal="center"/>
    </xf>
    <xf numFmtId="0" fontId="24" fillId="10" borderId="29" xfId="0" applyFont="1" applyFill="1" applyBorder="1" applyAlignment="1">
      <alignment vertical="top" wrapText="1"/>
    </xf>
    <xf numFmtId="0" fontId="38" fillId="10" borderId="33" xfId="0" applyFont="1" applyFill="1" applyBorder="1" applyAlignment="1">
      <alignment horizontal="left" wrapText="1"/>
    </xf>
    <xf numFmtId="0" fontId="24" fillId="10" borderId="11" xfId="0" applyFont="1" applyFill="1" applyBorder="1" applyAlignment="1">
      <alignment wrapText="1"/>
    </xf>
    <xf numFmtId="0" fontId="24" fillId="10" borderId="8" xfId="0" applyFont="1" applyFill="1" applyBorder="1" applyAlignment="1">
      <alignment horizontal="center" vertical="top"/>
    </xf>
    <xf numFmtId="0" fontId="24" fillId="10" borderId="9" xfId="0" applyFont="1" applyFill="1" applyBorder="1" applyAlignment="1">
      <alignment horizontal="center" vertical="top"/>
    </xf>
    <xf numFmtId="168" fontId="24" fillId="10" borderId="0" xfId="0" applyNumberFormat="1" applyFont="1" applyFill="1" applyAlignment="1">
      <alignment vertical="center"/>
    </xf>
    <xf numFmtId="168" fontId="25" fillId="10" borderId="0" xfId="0" applyNumberFormat="1" applyFont="1" applyFill="1" applyAlignment="1">
      <alignment vertical="center"/>
    </xf>
    <xf numFmtId="9" fontId="24" fillId="10" borderId="0" xfId="30" applyFont="1" applyFill="1"/>
    <xf numFmtId="3" fontId="38" fillId="10" borderId="20" xfId="0" applyNumberFormat="1" applyFont="1" applyFill="1" applyBorder="1" applyAlignment="1">
      <alignment horizontal="center" vertical="center" wrapText="1"/>
    </xf>
    <xf numFmtId="3" fontId="38" fillId="10" borderId="11" xfId="0" applyNumberFormat="1" applyFont="1" applyFill="1" applyBorder="1" applyAlignment="1">
      <alignment horizontal="center" vertical="center" wrapText="1"/>
    </xf>
    <xf numFmtId="0" fontId="0" fillId="10" borderId="0" xfId="0" applyFill="1"/>
    <xf numFmtId="0" fontId="25" fillId="10" borderId="21" xfId="0" applyFont="1" applyFill="1" applyBorder="1" applyAlignment="1">
      <alignment vertical="center"/>
    </xf>
    <xf numFmtId="166" fontId="24" fillId="10" borderId="29" xfId="1" applyNumberFormat="1" applyFont="1" applyFill="1" applyBorder="1"/>
    <xf numFmtId="0" fontId="27" fillId="10" borderId="9" xfId="0" applyFont="1" applyFill="1" applyBorder="1"/>
    <xf numFmtId="166" fontId="25" fillId="10" borderId="14" xfId="1" applyNumberFormat="1" applyFont="1" applyFill="1" applyBorder="1"/>
    <xf numFmtId="166" fontId="24" fillId="10" borderId="15" xfId="28" applyNumberFormat="1" applyFont="1" applyFill="1" applyBorder="1"/>
    <xf numFmtId="166" fontId="24" fillId="10" borderId="21" xfId="1" applyNumberFormat="1" applyFont="1" applyFill="1" applyBorder="1" applyAlignment="1"/>
    <xf numFmtId="0" fontId="25" fillId="10" borderId="31" xfId="0" applyFont="1" applyFill="1" applyBorder="1" applyAlignment="1">
      <alignment vertical="center"/>
    </xf>
    <xf numFmtId="0" fontId="25" fillId="10" borderId="33" xfId="0" applyFont="1" applyFill="1" applyBorder="1" applyAlignment="1">
      <alignment vertical="center"/>
    </xf>
    <xf numFmtId="0" fontId="25" fillId="10" borderId="32" xfId="0" applyFont="1" applyFill="1" applyBorder="1" applyAlignment="1">
      <alignment vertical="center"/>
    </xf>
    <xf numFmtId="0" fontId="25" fillId="10" borderId="30" xfId="0" applyFont="1" applyFill="1" applyBorder="1"/>
    <xf numFmtId="0" fontId="25" fillId="10" borderId="15" xfId="0" applyFont="1" applyFill="1" applyBorder="1"/>
    <xf numFmtId="166" fontId="50" fillId="10" borderId="14" xfId="28" applyNumberFormat="1" applyFont="1" applyFill="1" applyBorder="1" applyAlignment="1">
      <alignment wrapText="1"/>
    </xf>
    <xf numFmtId="166" fontId="24" fillId="10" borderId="14" xfId="28" applyNumberFormat="1" applyFont="1" applyFill="1" applyBorder="1"/>
    <xf numFmtId="0" fontId="24" fillId="10" borderId="11" xfId="31" applyFont="1" applyFill="1" applyBorder="1" applyAlignment="1">
      <alignment horizontal="center"/>
    </xf>
    <xf numFmtId="166" fontId="24" fillId="10" borderId="0" xfId="1" applyNumberFormat="1" applyFont="1" applyFill="1" applyAlignment="1">
      <alignment horizontal="right" vertical="center"/>
    </xf>
    <xf numFmtId="0" fontId="42" fillId="10" borderId="11" xfId="0" applyFont="1" applyFill="1" applyBorder="1" applyAlignment="1">
      <alignment horizontal="center" vertical="top"/>
    </xf>
    <xf numFmtId="0" fontId="42" fillId="10" borderId="0" xfId="29" applyFont="1" applyFill="1" applyAlignment="1">
      <alignment horizontal="left" vertical="top" wrapText="1"/>
    </xf>
    <xf numFmtId="3" fontId="38" fillId="10" borderId="0" xfId="0" applyNumberFormat="1" applyFont="1" applyFill="1" applyAlignment="1">
      <alignment horizontal="center" vertical="center"/>
    </xf>
    <xf numFmtId="43" fontId="25" fillId="10" borderId="0" xfId="1" applyFont="1" applyFill="1" applyBorder="1"/>
    <xf numFmtId="43" fontId="25" fillId="0" borderId="0" xfId="1" applyFont="1" applyBorder="1" applyAlignment="1">
      <alignment horizontal="center" vertical="center" wrapText="1"/>
    </xf>
    <xf numFmtId="0" fontId="25" fillId="10" borderId="0" xfId="0" applyFont="1" applyFill="1" applyAlignment="1">
      <alignment vertical="top" wrapText="1"/>
    </xf>
    <xf numFmtId="0" fontId="24" fillId="10" borderId="11" xfId="31" quotePrefix="1" applyFont="1" applyFill="1" applyBorder="1" applyAlignment="1">
      <alignment horizontal="center"/>
    </xf>
    <xf numFmtId="0" fontId="25" fillId="10" borderId="0" xfId="0" applyFont="1" applyFill="1" applyAlignment="1">
      <alignment horizontal="left" vertical="top" wrapText="1"/>
    </xf>
    <xf numFmtId="0" fontId="24" fillId="10" borderId="0" xfId="0" applyFont="1" applyFill="1" applyAlignment="1">
      <alignment vertical="top" wrapText="1"/>
    </xf>
    <xf numFmtId="0" fontId="24" fillId="10" borderId="9" xfId="0" applyFont="1" applyFill="1" applyBorder="1" applyAlignment="1">
      <alignment vertical="center"/>
    </xf>
    <xf numFmtId="0" fontId="47" fillId="10" borderId="11" xfId="0" applyFont="1" applyFill="1" applyBorder="1" applyAlignment="1">
      <alignment horizontal="center"/>
    </xf>
    <xf numFmtId="0" fontId="24" fillId="0" borderId="0" xfId="0" applyFont="1"/>
    <xf numFmtId="0" fontId="25" fillId="10" borderId="8" xfId="0" applyFont="1" applyFill="1" applyBorder="1" applyAlignment="1">
      <alignment horizontal="center" vertical="center" wrapText="1"/>
    </xf>
    <xf numFmtId="168" fontId="24" fillId="10" borderId="11" xfId="0" applyNumberFormat="1" applyFont="1" applyFill="1" applyBorder="1"/>
    <xf numFmtId="0" fontId="24" fillId="10" borderId="9" xfId="0" applyFont="1" applyFill="1" applyBorder="1" applyAlignment="1">
      <alignment vertical="center" wrapText="1"/>
    </xf>
    <xf numFmtId="166" fontId="24" fillId="10" borderId="15" xfId="1" applyNumberFormat="1" applyFont="1" applyFill="1" applyBorder="1" applyAlignment="1"/>
    <xf numFmtId="0" fontId="25" fillId="10" borderId="31" xfId="0" applyFont="1" applyFill="1" applyBorder="1" applyAlignment="1">
      <alignment vertical="center" wrapText="1"/>
    </xf>
    <xf numFmtId="166" fontId="25" fillId="10" borderId="11" xfId="1" applyNumberFormat="1" applyFont="1" applyFill="1" applyBorder="1" applyAlignment="1"/>
    <xf numFmtId="166" fontId="24" fillId="10" borderId="11" xfId="1" applyNumberFormat="1" applyFont="1" applyFill="1" applyBorder="1" applyAlignment="1">
      <alignment horizontal="left"/>
    </xf>
    <xf numFmtId="168" fontId="24" fillId="10" borderId="13" xfId="0" applyNumberFormat="1" applyFont="1" applyFill="1" applyBorder="1"/>
    <xf numFmtId="168" fontId="25" fillId="10" borderId="13" xfId="0" applyNumberFormat="1" applyFont="1" applyFill="1" applyBorder="1"/>
    <xf numFmtId="9" fontId="25" fillId="10" borderId="0" xfId="30" applyFont="1" applyFill="1" applyBorder="1" applyAlignment="1">
      <alignment vertical="center"/>
    </xf>
    <xf numFmtId="166" fontId="25" fillId="10" borderId="38" xfId="1" applyNumberFormat="1" applyFont="1" applyFill="1" applyBorder="1" applyAlignment="1">
      <alignment horizontal="right" vertical="center"/>
    </xf>
    <xf numFmtId="1" fontId="24" fillId="10" borderId="38" xfId="30" applyNumberFormat="1" applyFont="1" applyFill="1" applyBorder="1" applyAlignment="1">
      <alignment horizontal="right" vertical="center"/>
    </xf>
    <xf numFmtId="2" fontId="24" fillId="10" borderId="38" xfId="30" applyNumberFormat="1" applyFont="1" applyFill="1" applyBorder="1" applyAlignment="1">
      <alignment horizontal="right" vertical="center"/>
    </xf>
    <xf numFmtId="168" fontId="25" fillId="10" borderId="8" xfId="0" applyNumberFormat="1" applyFont="1" applyFill="1" applyBorder="1" applyAlignment="1">
      <alignment horizontal="center" vertical="center"/>
    </xf>
    <xf numFmtId="168" fontId="24" fillId="10" borderId="9" xfId="0" applyNumberFormat="1" applyFont="1" applyFill="1" applyBorder="1"/>
    <xf numFmtId="0" fontId="25" fillId="10" borderId="20" xfId="0" applyFont="1" applyFill="1" applyBorder="1" applyAlignment="1">
      <alignment horizontal="left" vertical="center" wrapText="1"/>
    </xf>
    <xf numFmtId="0" fontId="25" fillId="10" borderId="11" xfId="0" applyFont="1" applyFill="1" applyBorder="1" applyAlignment="1">
      <alignment horizontal="left" vertical="center" wrapText="1"/>
    </xf>
    <xf numFmtId="0" fontId="25" fillId="10" borderId="11" xfId="0" applyFont="1" applyFill="1" applyBorder="1" applyAlignment="1">
      <alignment horizontal="center" vertical="center" wrapText="1"/>
    </xf>
    <xf numFmtId="0" fontId="24" fillId="0" borderId="11" xfId="0" applyFont="1" applyBorder="1"/>
    <xf numFmtId="166" fontId="25" fillId="10" borderId="13" xfId="1" applyNumberFormat="1" applyFont="1" applyFill="1" applyBorder="1" applyAlignment="1">
      <alignment horizontal="center" vertical="center"/>
    </xf>
    <xf numFmtId="166" fontId="25" fillId="10" borderId="31" xfId="1" applyNumberFormat="1" applyFont="1" applyFill="1" applyBorder="1"/>
    <xf numFmtId="166" fontId="53" fillId="10" borderId="0" xfId="1" applyNumberFormat="1" applyFont="1" applyFill="1" applyBorder="1" applyAlignment="1">
      <alignment vertical="center" wrapText="1"/>
    </xf>
    <xf numFmtId="168" fontId="24" fillId="10" borderId="33" xfId="0" applyNumberFormat="1" applyFont="1" applyFill="1" applyBorder="1"/>
    <xf numFmtId="166" fontId="24" fillId="10" borderId="11" xfId="1" applyNumberFormat="1" applyFont="1" applyFill="1" applyBorder="1" applyAlignment="1">
      <alignment horizontal="center" vertical="center"/>
    </xf>
    <xf numFmtId="166" fontId="24" fillId="10" borderId="14" xfId="1" applyNumberFormat="1" applyFont="1" applyFill="1" applyBorder="1" applyAlignment="1">
      <alignment horizontal="center" vertical="center"/>
    </xf>
    <xf numFmtId="166" fontId="24" fillId="10" borderId="11" xfId="1" applyNumberFormat="1" applyFont="1" applyFill="1" applyBorder="1" applyAlignment="1">
      <alignment horizontal="right"/>
    </xf>
    <xf numFmtId="166" fontId="25" fillId="10" borderId="38" xfId="1" applyNumberFormat="1" applyFont="1" applyFill="1" applyBorder="1" applyAlignment="1">
      <alignment horizontal="right"/>
    </xf>
    <xf numFmtId="168" fontId="24" fillId="11" borderId="33" xfId="0" applyNumberFormat="1" applyFont="1" applyFill="1" applyBorder="1"/>
    <xf numFmtId="166" fontId="25" fillId="10" borderId="32" xfId="1" applyNumberFormat="1" applyFont="1" applyFill="1" applyBorder="1" applyAlignment="1">
      <alignment horizontal="center" vertical="center"/>
    </xf>
    <xf numFmtId="166" fontId="24" fillId="10" borderId="12" xfId="1" applyNumberFormat="1" applyFont="1" applyFill="1" applyBorder="1" applyAlignment="1">
      <alignment horizontal="right"/>
    </xf>
    <xf numFmtId="166" fontId="25" fillId="10" borderId="20" xfId="1" applyNumberFormat="1" applyFont="1" applyFill="1" applyBorder="1" applyAlignment="1">
      <alignment horizontal="right"/>
    </xf>
    <xf numFmtId="166" fontId="25" fillId="10" borderId="11" xfId="1" applyNumberFormat="1" applyFont="1" applyFill="1" applyBorder="1" applyAlignment="1">
      <alignment horizontal="right"/>
    </xf>
    <xf numFmtId="167" fontId="25" fillId="10" borderId="11" xfId="0" applyNumberFormat="1" applyFont="1" applyFill="1" applyBorder="1" applyAlignment="1">
      <alignment horizontal="right"/>
    </xf>
    <xf numFmtId="167" fontId="25" fillId="10" borderId="38" xfId="0" applyNumberFormat="1" applyFont="1" applyFill="1" applyBorder="1" applyAlignment="1">
      <alignment horizontal="right"/>
    </xf>
    <xf numFmtId="167" fontId="25" fillId="10" borderId="13" xfId="0" applyNumberFormat="1" applyFont="1" applyFill="1" applyBorder="1" applyAlignment="1">
      <alignment horizontal="right"/>
    </xf>
    <xf numFmtId="166" fontId="24" fillId="10" borderId="11" xfId="0" applyNumberFormat="1" applyFont="1" applyFill="1" applyBorder="1"/>
    <xf numFmtId="166" fontId="24" fillId="10" borderId="11" xfId="1" applyNumberFormat="1" applyFont="1" applyFill="1" applyBorder="1" applyAlignment="1">
      <alignment horizontal="center"/>
    </xf>
    <xf numFmtId="166" fontId="25" fillId="10" borderId="32" xfId="1" applyNumberFormat="1" applyFont="1" applyFill="1" applyBorder="1" applyAlignment="1">
      <alignment horizontal="center" vertical="center" wrapText="1"/>
    </xf>
    <xf numFmtId="166" fontId="25" fillId="10" borderId="13" xfId="1" applyNumberFormat="1" applyFont="1" applyFill="1" applyBorder="1" applyAlignment="1">
      <alignment horizontal="center" vertical="center" wrapText="1"/>
    </xf>
    <xf numFmtId="166" fontId="25" fillId="10" borderId="14" xfId="1" applyNumberFormat="1" applyFont="1" applyFill="1" applyBorder="1" applyAlignment="1">
      <alignment horizontal="center" vertical="center" wrapText="1"/>
    </xf>
    <xf numFmtId="166" fontId="25" fillId="10" borderId="11" xfId="1" applyNumberFormat="1" applyFont="1" applyFill="1" applyBorder="1" applyAlignment="1">
      <alignment horizontal="center" vertical="center" wrapText="1"/>
    </xf>
    <xf numFmtId="0" fontId="42" fillId="10" borderId="11" xfId="31" applyFont="1" applyFill="1" applyBorder="1" applyAlignment="1">
      <alignment horizontal="center"/>
    </xf>
    <xf numFmtId="0" fontId="50" fillId="10" borderId="0" xfId="0" applyFont="1" applyFill="1" applyAlignment="1">
      <alignment horizontal="center"/>
    </xf>
    <xf numFmtId="168" fontId="24" fillId="10" borderId="38" xfId="0" applyNumberFormat="1" applyFont="1" applyFill="1" applyBorder="1" applyAlignment="1">
      <alignment horizontal="right" vertical="center"/>
    </xf>
    <xf numFmtId="0" fontId="26" fillId="10" borderId="0" xfId="0" applyFont="1" applyFill="1"/>
    <xf numFmtId="0" fontId="25" fillId="0" borderId="20" xfId="0" applyFont="1" applyBorder="1" applyAlignment="1">
      <alignment horizontal="center" vertical="center" wrapText="1"/>
    </xf>
    <xf numFmtId="0" fontId="39" fillId="10" borderId="11" xfId="0" applyFont="1" applyFill="1" applyBorder="1"/>
    <xf numFmtId="0" fontId="42" fillId="12" borderId="0" xfId="0" applyFont="1" applyFill="1" applyAlignment="1">
      <alignment horizontal="left"/>
    </xf>
    <xf numFmtId="0" fontId="42" fillId="12" borderId="0" xfId="0" applyFont="1" applyFill="1"/>
    <xf numFmtId="0" fontId="42" fillId="12" borderId="14" xfId="0" applyFont="1" applyFill="1" applyBorder="1"/>
    <xf numFmtId="0" fontId="25" fillId="10" borderId="20" xfId="0" applyFont="1" applyFill="1" applyBorder="1" applyAlignment="1">
      <alignment horizontal="center" vertical="center" wrapText="1"/>
    </xf>
    <xf numFmtId="0" fontId="0" fillId="0" borderId="9" xfId="0" applyBorder="1"/>
    <xf numFmtId="0" fontId="24" fillId="10" borderId="10" xfId="0" applyFont="1" applyFill="1" applyBorder="1" applyAlignment="1">
      <alignment horizontal="center" vertical="center"/>
    </xf>
    <xf numFmtId="0" fontId="24" fillId="0" borderId="0" xfId="0" applyFont="1" applyAlignment="1">
      <alignment wrapText="1"/>
    </xf>
    <xf numFmtId="168" fontId="24" fillId="10" borderId="28" xfId="0" applyNumberFormat="1" applyFont="1" applyFill="1" applyBorder="1"/>
    <xf numFmtId="0" fontId="24" fillId="10" borderId="32" xfId="0" applyFont="1" applyFill="1" applyBorder="1"/>
    <xf numFmtId="0" fontId="25" fillId="10" borderId="29" xfId="0" applyFont="1" applyFill="1" applyBorder="1" applyAlignment="1">
      <alignment horizontal="center" vertical="center" wrapText="1"/>
    </xf>
    <xf numFmtId="166" fontId="24" fillId="10" borderId="0" xfId="1" applyNumberFormat="1" applyFont="1" applyFill="1" applyBorder="1" applyAlignment="1">
      <alignment vertical="center"/>
    </xf>
    <xf numFmtId="166" fontId="24" fillId="10" borderId="0" xfId="1" applyNumberFormat="1" applyFont="1" applyFill="1" applyBorder="1" applyAlignment="1"/>
    <xf numFmtId="166" fontId="24" fillId="10" borderId="30" xfId="1" applyNumberFormat="1" applyFont="1" applyFill="1" applyBorder="1" applyAlignment="1"/>
    <xf numFmtId="166" fontId="25" fillId="10" borderId="0" xfId="1" applyNumberFormat="1" applyFont="1" applyFill="1" applyBorder="1" applyAlignment="1"/>
    <xf numFmtId="166" fontId="24" fillId="10" borderId="0" xfId="1" applyNumberFormat="1" applyFont="1" applyFill="1" applyBorder="1" applyAlignment="1">
      <alignment horizontal="left"/>
    </xf>
    <xf numFmtId="166" fontId="25" fillId="10" borderId="33" xfId="1" applyNumberFormat="1" applyFont="1" applyFill="1" applyBorder="1"/>
    <xf numFmtId="168" fontId="25" fillId="10" borderId="33" xfId="0" applyNumberFormat="1" applyFont="1" applyFill="1" applyBorder="1"/>
    <xf numFmtId="0" fontId="25" fillId="10" borderId="31" xfId="33" applyFont="1" applyFill="1" applyBorder="1" applyAlignment="1">
      <alignment vertical="center" wrapText="1"/>
    </xf>
    <xf numFmtId="0" fontId="25" fillId="10" borderId="8" xfId="0" applyFont="1" applyFill="1" applyBorder="1"/>
    <xf numFmtId="168" fontId="24" fillId="11" borderId="32" xfId="0" applyNumberFormat="1" applyFont="1" applyFill="1" applyBorder="1"/>
    <xf numFmtId="0" fontId="6" fillId="0" borderId="0" xfId="0" applyFont="1"/>
    <xf numFmtId="0" fontId="24" fillId="10" borderId="11" xfId="0" applyFont="1" applyFill="1" applyBorder="1" applyAlignment="1">
      <alignment vertical="top" wrapText="1"/>
    </xf>
    <xf numFmtId="0" fontId="24" fillId="10" borderId="33" xfId="0" applyFont="1" applyFill="1" applyBorder="1"/>
    <xf numFmtId="168" fontId="24" fillId="10" borderId="29" xfId="0" applyNumberFormat="1" applyFont="1" applyFill="1" applyBorder="1"/>
    <xf numFmtId="0" fontId="27" fillId="10" borderId="20" xfId="0" applyFont="1" applyFill="1" applyBorder="1"/>
    <xf numFmtId="0" fontId="27" fillId="10" borderId="11" xfId="0" applyFont="1" applyFill="1" applyBorder="1"/>
    <xf numFmtId="0" fontId="86" fillId="10" borderId="11" xfId="0" applyFont="1" applyFill="1" applyBorder="1" applyAlignment="1">
      <alignment horizontal="center"/>
    </xf>
    <xf numFmtId="0" fontId="27" fillId="10" borderId="11" xfId="0" applyFont="1" applyFill="1" applyBorder="1" applyAlignment="1">
      <alignment horizontal="center"/>
    </xf>
    <xf numFmtId="0" fontId="25" fillId="11" borderId="31" xfId="0" applyFont="1" applyFill="1" applyBorder="1" applyAlignment="1">
      <alignment vertical="center"/>
    </xf>
    <xf numFmtId="0" fontId="25" fillId="11" borderId="33" xfId="0" applyFont="1" applyFill="1" applyBorder="1" applyAlignment="1">
      <alignment vertical="center"/>
    </xf>
    <xf numFmtId="0" fontId="25" fillId="11" borderId="32" xfId="0" applyFont="1" applyFill="1" applyBorder="1" applyAlignment="1">
      <alignment vertical="center"/>
    </xf>
    <xf numFmtId="0" fontId="25" fillId="11" borderId="10" xfId="0" applyFont="1" applyFill="1" applyBorder="1" applyAlignment="1">
      <alignment vertical="center"/>
    </xf>
    <xf numFmtId="0" fontId="25" fillId="11" borderId="30" xfId="0" applyFont="1" applyFill="1" applyBorder="1" applyAlignment="1">
      <alignment vertical="center"/>
    </xf>
    <xf numFmtId="0" fontId="38" fillId="10" borderId="0" xfId="0" applyFont="1" applyFill="1" applyAlignment="1">
      <alignment horizontal="center" vertical="center" wrapText="1"/>
    </xf>
    <xf numFmtId="0" fontId="25" fillId="0" borderId="8" xfId="0" applyFont="1" applyBorder="1" applyAlignment="1">
      <alignment horizontal="center" vertical="center" wrapText="1"/>
    </xf>
    <xf numFmtId="0" fontId="55" fillId="10" borderId="56" xfId="0" applyFont="1" applyFill="1" applyBorder="1" applyAlignment="1">
      <alignment horizontal="left" vertical="top" wrapText="1"/>
    </xf>
    <xf numFmtId="0" fontId="55" fillId="10" borderId="56" xfId="0" applyFont="1" applyFill="1" applyBorder="1" applyAlignment="1">
      <alignment horizontal="center" vertical="top" wrapText="1"/>
    </xf>
    <xf numFmtId="10" fontId="24" fillId="10" borderId="56" xfId="1" applyNumberFormat="1" applyFont="1" applyFill="1" applyBorder="1" applyAlignment="1">
      <alignment horizontal="right" vertical="center" wrapText="1"/>
    </xf>
    <xf numFmtId="166" fontId="24" fillId="10" borderId="56" xfId="1" applyNumberFormat="1" applyFont="1" applyFill="1" applyBorder="1" applyAlignment="1">
      <alignment horizontal="right" vertical="center" wrapText="1"/>
    </xf>
    <xf numFmtId="166" fontId="24" fillId="10" borderId="56" xfId="1" applyNumberFormat="1" applyFont="1" applyFill="1" applyBorder="1" applyAlignment="1">
      <alignment horizontal="right" vertical="top" wrapText="1"/>
    </xf>
    <xf numFmtId="0" fontId="25" fillId="0" borderId="21" xfId="0" applyFont="1" applyBorder="1" applyAlignment="1">
      <alignment horizontal="center" vertical="center" wrapText="1"/>
    </xf>
    <xf numFmtId="0" fontId="25" fillId="0" borderId="13" xfId="0" applyFont="1" applyBorder="1" applyAlignment="1">
      <alignment horizontal="center" vertical="center" wrapText="1"/>
    </xf>
    <xf numFmtId="0" fontId="24" fillId="0" borderId="57" xfId="0" applyFont="1" applyBorder="1" applyAlignment="1">
      <alignment vertical="center" wrapText="1"/>
    </xf>
    <xf numFmtId="3" fontId="42" fillId="10" borderId="38" xfId="0" applyNumberFormat="1" applyFont="1" applyFill="1" applyBorder="1" applyAlignment="1">
      <alignment horizontal="center" vertical="center"/>
    </xf>
    <xf numFmtId="3" fontId="42" fillId="10" borderId="34" xfId="0" applyNumberFormat="1" applyFont="1" applyFill="1" applyBorder="1" applyAlignment="1">
      <alignment horizontal="center" vertical="center"/>
    </xf>
    <xf numFmtId="0" fontId="24" fillId="0" borderId="59" xfId="0" applyFont="1" applyBorder="1" applyAlignment="1">
      <alignment vertical="center" wrapText="1"/>
    </xf>
    <xf numFmtId="0" fontId="55" fillId="10" borderId="60" xfId="0" applyFont="1" applyFill="1" applyBorder="1" applyAlignment="1">
      <alignment horizontal="left" vertical="top" wrapText="1"/>
    </xf>
    <xf numFmtId="0" fontId="55" fillId="10" borderId="60" xfId="0" applyFont="1" applyFill="1" applyBorder="1" applyAlignment="1">
      <alignment horizontal="center" vertical="top" wrapText="1"/>
    </xf>
    <xf numFmtId="166" fontId="24" fillId="10" borderId="60" xfId="32" applyNumberFormat="1" applyFont="1" applyFill="1" applyBorder="1" applyAlignment="1">
      <alignment horizontal="right" vertical="center" wrapText="1"/>
    </xf>
    <xf numFmtId="43" fontId="24" fillId="10" borderId="60" xfId="1" applyFont="1" applyFill="1" applyBorder="1" applyAlignment="1">
      <alignment horizontal="right" vertical="top" wrapText="1"/>
    </xf>
    <xf numFmtId="10" fontId="24" fillId="10" borderId="60" xfId="1" applyNumberFormat="1" applyFont="1" applyFill="1" applyBorder="1" applyAlignment="1">
      <alignment horizontal="right" vertical="center" wrapText="1"/>
    </xf>
    <xf numFmtId="3" fontId="42" fillId="10" borderId="39" xfId="0" applyNumberFormat="1" applyFont="1" applyFill="1" applyBorder="1" applyAlignment="1">
      <alignment horizontal="center" vertical="center"/>
    </xf>
    <xf numFmtId="0" fontId="25" fillId="10" borderId="61" xfId="0" applyFont="1" applyFill="1" applyBorder="1"/>
    <xf numFmtId="0" fontId="25" fillId="10" borderId="62" xfId="0" applyFont="1" applyFill="1" applyBorder="1"/>
    <xf numFmtId="166" fontId="25" fillId="10" borderId="62" xfId="1" applyNumberFormat="1" applyFont="1" applyFill="1" applyBorder="1" applyAlignment="1">
      <alignment horizontal="right"/>
    </xf>
    <xf numFmtId="10" fontId="24" fillId="10" borderId="62" xfId="1" applyNumberFormat="1" applyFont="1" applyFill="1" applyBorder="1" applyAlignment="1">
      <alignment horizontal="right" vertical="center" wrapText="1"/>
    </xf>
    <xf numFmtId="3" fontId="38" fillId="10" borderId="13" xfId="0" applyNumberFormat="1" applyFont="1" applyFill="1" applyBorder="1" applyAlignment="1">
      <alignment vertical="center"/>
    </xf>
    <xf numFmtId="0" fontId="55" fillId="10" borderId="64" xfId="0" applyFont="1" applyFill="1" applyBorder="1" applyAlignment="1">
      <alignment horizontal="left" vertical="top" wrapText="1"/>
    </xf>
    <xf numFmtId="166" fontId="24" fillId="10" borderId="64" xfId="1" applyNumberFormat="1" applyFont="1" applyFill="1" applyBorder="1" applyAlignment="1">
      <alignment horizontal="right" vertical="center" wrapText="1"/>
    </xf>
    <xf numFmtId="166" fontId="24" fillId="10" borderId="64" xfId="1" applyNumberFormat="1" applyFont="1" applyFill="1" applyBorder="1" applyAlignment="1">
      <alignment horizontal="right" vertical="top" wrapText="1"/>
    </xf>
    <xf numFmtId="10" fontId="24" fillId="10" borderId="58" xfId="1" applyNumberFormat="1" applyFont="1" applyFill="1" applyBorder="1" applyAlignment="1">
      <alignment horizontal="right" vertical="center" wrapText="1"/>
    </xf>
    <xf numFmtId="0" fontId="25" fillId="0" borderId="63" xfId="0" applyFont="1" applyBorder="1" applyAlignment="1">
      <alignment vertical="center" wrapText="1"/>
    </xf>
    <xf numFmtId="0" fontId="1" fillId="10" borderId="0" xfId="29" applyFont="1" applyFill="1"/>
    <xf numFmtId="0" fontId="25" fillId="10" borderId="0" xfId="0" applyFont="1" applyFill="1" applyAlignment="1">
      <alignment horizontal="left" vertical="top" wrapText="1"/>
    </xf>
    <xf numFmtId="0" fontId="24" fillId="10" borderId="0" xfId="0" applyFont="1" applyFill="1" applyAlignment="1">
      <alignment horizontal="left" vertical="top" wrapText="1"/>
    </xf>
    <xf numFmtId="168" fontId="25" fillId="10" borderId="20" xfId="0" applyNumberFormat="1" applyFont="1" applyFill="1" applyBorder="1" applyAlignment="1">
      <alignment horizontal="center" vertical="center" wrapText="1"/>
    </xf>
    <xf numFmtId="168" fontId="25" fillId="10" borderId="11" xfId="0" applyNumberFormat="1" applyFont="1" applyFill="1" applyBorder="1" applyAlignment="1">
      <alignment horizontal="center" vertical="center" wrapText="1"/>
    </xf>
    <xf numFmtId="168" fontId="25" fillId="10" borderId="21" xfId="0" applyNumberFormat="1"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0" xfId="0" applyFont="1" applyFill="1" applyAlignment="1">
      <alignment horizontal="center"/>
    </xf>
    <xf numFmtId="0" fontId="24" fillId="10" borderId="0" xfId="0" applyFont="1" applyFill="1" applyAlignment="1">
      <alignment horizontal="center" vertical="center"/>
    </xf>
    <xf numFmtId="0" fontId="25" fillId="10" borderId="11" xfId="0" applyFont="1" applyFill="1" applyBorder="1" applyAlignment="1">
      <alignment horizontal="center" vertical="center" wrapText="1"/>
    </xf>
    <xf numFmtId="168" fontId="25" fillId="10" borderId="29" xfId="0" applyNumberFormat="1" applyFont="1" applyFill="1" applyBorder="1" applyAlignment="1">
      <alignment horizontal="center" vertical="center" wrapText="1"/>
    </xf>
    <xf numFmtId="168" fontId="25" fillId="10" borderId="28" xfId="0" applyNumberFormat="1" applyFont="1" applyFill="1" applyBorder="1" applyAlignment="1">
      <alignment horizontal="center" vertical="center" wrapText="1"/>
    </xf>
    <xf numFmtId="168" fontId="25" fillId="10" borderId="30" xfId="0" applyNumberFormat="1" applyFont="1" applyFill="1" applyBorder="1" applyAlignment="1">
      <alignment horizontal="center" vertical="center" wrapText="1"/>
    </xf>
    <xf numFmtId="168" fontId="25" fillId="10" borderId="15" xfId="0" applyNumberFormat="1" applyFont="1" applyFill="1" applyBorder="1" applyAlignment="1">
      <alignment horizontal="center" vertical="center" wrapText="1"/>
    </xf>
    <xf numFmtId="168" fontId="24" fillId="10" borderId="30" xfId="0" applyNumberFormat="1" applyFont="1" applyFill="1" applyBorder="1" applyAlignment="1">
      <alignment horizontal="right"/>
    </xf>
    <xf numFmtId="0" fontId="25" fillId="10" borderId="0" xfId="0" applyFont="1" applyFill="1" applyAlignment="1">
      <alignment horizontal="left"/>
    </xf>
    <xf numFmtId="0" fontId="24" fillId="10" borderId="0" xfId="0" applyFont="1" applyFill="1" applyAlignment="1">
      <alignment horizontal="left"/>
    </xf>
    <xf numFmtId="167" fontId="25" fillId="10" borderId="29" xfId="0" applyNumberFormat="1" applyFont="1" applyFill="1" applyBorder="1" applyAlignment="1">
      <alignment horizontal="center" vertical="center" wrapText="1"/>
    </xf>
    <xf numFmtId="167" fontId="25" fillId="10" borderId="0" xfId="0" applyNumberFormat="1" applyFont="1" applyFill="1" applyAlignment="1">
      <alignment horizontal="center" vertical="center" wrapText="1"/>
    </xf>
    <xf numFmtId="167" fontId="25" fillId="10" borderId="30" xfId="0" applyNumberFormat="1" applyFont="1" applyFill="1" applyBorder="1" applyAlignment="1">
      <alignment horizontal="center" vertical="center" wrapText="1"/>
    </xf>
    <xf numFmtId="167" fontId="25" fillId="10" borderId="20" xfId="0" applyNumberFormat="1" applyFont="1" applyFill="1" applyBorder="1" applyAlignment="1">
      <alignment horizontal="center" vertical="center" wrapText="1"/>
    </xf>
    <xf numFmtId="167" fontId="25" fillId="10" borderId="11" xfId="0" applyNumberFormat="1" applyFont="1" applyFill="1" applyBorder="1" applyAlignment="1">
      <alignment horizontal="center" vertical="center" wrapText="1"/>
    </xf>
    <xf numFmtId="167" fontId="25" fillId="10" borderId="21" xfId="0" applyNumberFormat="1" applyFont="1" applyFill="1" applyBorder="1" applyAlignment="1">
      <alignment horizontal="center" vertical="center" wrapText="1"/>
    </xf>
    <xf numFmtId="0" fontId="25" fillId="10" borderId="20" xfId="0" quotePrefix="1" applyFont="1" applyFill="1" applyBorder="1" applyAlignment="1">
      <alignment horizontal="center" vertical="center"/>
    </xf>
    <xf numFmtId="0" fontId="25" fillId="10" borderId="11" xfId="0" applyFont="1" applyFill="1" applyBorder="1" applyAlignment="1">
      <alignment horizontal="center" vertical="center"/>
    </xf>
    <xf numFmtId="0" fontId="25" fillId="10" borderId="21" xfId="0" applyFont="1" applyFill="1" applyBorder="1" applyAlignment="1">
      <alignment horizontal="center" vertical="center"/>
    </xf>
    <xf numFmtId="0" fontId="25" fillId="10" borderId="20" xfId="0" applyFont="1" applyFill="1" applyBorder="1" applyAlignment="1">
      <alignment horizontal="center" vertical="center"/>
    </xf>
    <xf numFmtId="43" fontId="25" fillId="10" borderId="20" xfId="1" applyFont="1" applyFill="1" applyBorder="1" applyAlignment="1">
      <alignment horizontal="center" vertical="center" wrapText="1"/>
    </xf>
    <xf numFmtId="43" fontId="25" fillId="10" borderId="21" xfId="1" applyFont="1" applyFill="1" applyBorder="1" applyAlignment="1">
      <alignment horizontal="center" vertical="center" wrapText="1"/>
    </xf>
    <xf numFmtId="0" fontId="24" fillId="10" borderId="11" xfId="31" applyFont="1" applyFill="1" applyBorder="1" applyAlignment="1">
      <alignment horizontal="center" vertical="center"/>
    </xf>
    <xf numFmtId="0" fontId="25" fillId="10" borderId="8" xfId="0" quotePrefix="1" applyFont="1" applyFill="1" applyBorder="1" applyAlignment="1">
      <alignment horizontal="center" vertical="center" wrapText="1"/>
    </xf>
    <xf numFmtId="0" fontId="25" fillId="10" borderId="10" xfId="0" applyFont="1" applyFill="1" applyBorder="1" applyAlignment="1">
      <alignment horizontal="center" vertical="center" wrapText="1"/>
    </xf>
    <xf numFmtId="166" fontId="25" fillId="10" borderId="28" xfId="1" applyNumberFormat="1" applyFont="1" applyFill="1" applyBorder="1" applyAlignment="1">
      <alignment horizontal="center" vertical="center" wrapText="1"/>
    </xf>
    <xf numFmtId="166" fontId="25" fillId="10" borderId="15" xfId="1" applyNumberFormat="1" applyFont="1" applyFill="1" applyBorder="1" applyAlignment="1">
      <alignment horizontal="center" vertical="center" wrapText="1"/>
    </xf>
    <xf numFmtId="0" fontId="88" fillId="10" borderId="0" xfId="0" applyFont="1" applyFill="1" applyAlignment="1">
      <alignment horizontal="left" vertical="top" wrapText="1"/>
    </xf>
    <xf numFmtId="0" fontId="24" fillId="10" borderId="30" xfId="0" applyFont="1" applyFill="1" applyBorder="1" applyAlignment="1">
      <alignment horizontal="center"/>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3" fontId="38" fillId="10" borderId="20" xfId="0" applyNumberFormat="1" applyFont="1" applyFill="1" applyBorder="1" applyAlignment="1">
      <alignment horizontal="center" vertical="center"/>
    </xf>
    <xf numFmtId="3" fontId="38" fillId="10" borderId="21" xfId="0" applyNumberFormat="1" applyFont="1" applyFill="1" applyBorder="1" applyAlignment="1">
      <alignment horizontal="center" vertical="center"/>
    </xf>
    <xf numFmtId="3" fontId="38" fillId="10" borderId="35" xfId="0" applyNumberFormat="1" applyFont="1" applyFill="1" applyBorder="1" applyAlignment="1">
      <alignment horizontal="center" vertical="center"/>
    </xf>
    <xf numFmtId="3" fontId="38" fillId="10" borderId="26" xfId="0" applyNumberFormat="1" applyFont="1" applyFill="1" applyBorder="1" applyAlignment="1">
      <alignment horizontal="center" vertical="center"/>
    </xf>
    <xf numFmtId="3" fontId="38" fillId="10" borderId="20" xfId="0" applyNumberFormat="1" applyFont="1" applyFill="1" applyBorder="1" applyAlignment="1">
      <alignment horizontal="center" vertical="center" wrapText="1"/>
    </xf>
    <xf numFmtId="3" fontId="38" fillId="10" borderId="11" xfId="0" applyNumberFormat="1" applyFont="1" applyFill="1" applyBorder="1" applyAlignment="1">
      <alignment horizontal="center" vertical="center" wrapText="1"/>
    </xf>
    <xf numFmtId="0" fontId="38" fillId="10" borderId="20" xfId="0" applyFont="1" applyFill="1" applyBorder="1" applyAlignment="1">
      <alignment horizontal="center" vertical="center" wrapText="1"/>
    </xf>
    <xf numFmtId="0" fontId="38" fillId="10" borderId="11" xfId="0" applyFont="1" applyFill="1" applyBorder="1" applyAlignment="1">
      <alignment horizontal="center" vertical="center" wrapText="1"/>
    </xf>
    <xf numFmtId="0" fontId="38" fillId="10" borderId="21" xfId="0" applyFont="1" applyFill="1" applyBorder="1" applyAlignment="1">
      <alignment horizontal="center" vertical="center" wrapText="1"/>
    </xf>
    <xf numFmtId="3" fontId="38" fillId="10" borderId="8" xfId="0" applyNumberFormat="1" applyFont="1" applyFill="1" applyBorder="1" applyAlignment="1">
      <alignment horizontal="center" vertical="center" wrapText="1"/>
    </xf>
    <xf numFmtId="3" fontId="38" fillId="10" borderId="9" xfId="0" applyNumberFormat="1" applyFont="1" applyFill="1" applyBorder="1" applyAlignment="1">
      <alignment horizontal="center" vertical="center" wrapText="1"/>
    </xf>
    <xf numFmtId="3" fontId="38" fillId="10" borderId="27" xfId="0" applyNumberFormat="1" applyFont="1" applyFill="1" applyBorder="1" applyAlignment="1">
      <alignment horizontal="center" vertical="center"/>
    </xf>
    <xf numFmtId="3" fontId="38" fillId="10" borderId="21" xfId="0" applyNumberFormat="1" applyFont="1" applyFill="1" applyBorder="1" applyAlignment="1">
      <alignment horizontal="center" vertical="center" wrapText="1"/>
    </xf>
    <xf numFmtId="3" fontId="25" fillId="10" borderId="35" xfId="0" applyNumberFormat="1" applyFont="1" applyFill="1" applyBorder="1" applyAlignment="1">
      <alignment horizontal="center" vertical="center"/>
    </xf>
    <xf numFmtId="3" fontId="25" fillId="10" borderId="26" xfId="0" applyNumberFormat="1" applyFont="1" applyFill="1" applyBorder="1" applyAlignment="1">
      <alignment horizontal="center" vertical="center"/>
    </xf>
    <xf numFmtId="3" fontId="25" fillId="10" borderId="20" xfId="0" applyNumberFormat="1" applyFont="1" applyFill="1" applyBorder="1" applyAlignment="1">
      <alignment horizontal="center" vertical="center" wrapText="1"/>
    </xf>
    <xf numFmtId="3" fontId="25" fillId="10" borderId="11" xfId="0" applyNumberFormat="1" applyFont="1" applyFill="1" applyBorder="1" applyAlignment="1">
      <alignment horizontal="center" vertical="center" wrapText="1"/>
    </xf>
    <xf numFmtId="0" fontId="25" fillId="10" borderId="42" xfId="0" applyFont="1" applyFill="1" applyBorder="1" applyAlignment="1">
      <alignment horizontal="center"/>
    </xf>
    <xf numFmtId="0" fontId="25" fillId="10" borderId="40" xfId="0" applyFont="1" applyFill="1" applyBorder="1" applyAlignment="1">
      <alignment horizontal="center"/>
    </xf>
    <xf numFmtId="0" fontId="25" fillId="10" borderId="36" xfId="0" applyFont="1" applyFill="1" applyBorder="1" applyAlignment="1">
      <alignment horizontal="center"/>
    </xf>
    <xf numFmtId="0" fontId="25" fillId="10" borderId="35" xfId="0" applyFont="1" applyFill="1" applyBorder="1" applyAlignment="1">
      <alignment horizontal="center" vertical="center"/>
    </xf>
    <xf numFmtId="0" fontId="25" fillId="10" borderId="41" xfId="0" applyFont="1" applyFill="1" applyBorder="1" applyAlignment="1">
      <alignment horizontal="center" vertical="center"/>
    </xf>
    <xf numFmtId="0" fontId="25" fillId="10" borderId="36" xfId="0" applyFont="1" applyFill="1" applyBorder="1" applyAlignment="1">
      <alignment horizontal="center" vertical="center"/>
    </xf>
    <xf numFmtId="3" fontId="38" fillId="10" borderId="35" xfId="0" applyNumberFormat="1" applyFont="1" applyFill="1" applyBorder="1" applyAlignment="1">
      <alignment horizontal="center" vertical="center" wrapText="1"/>
    </xf>
    <xf numFmtId="3" fontId="38" fillId="10" borderId="41" xfId="0" applyNumberFormat="1" applyFont="1" applyFill="1" applyBorder="1" applyAlignment="1">
      <alignment horizontal="center" vertical="center" wrapText="1"/>
    </xf>
    <xf numFmtId="3" fontId="38" fillId="10" borderId="36" xfId="0" applyNumberFormat="1" applyFont="1" applyFill="1" applyBorder="1" applyAlignment="1">
      <alignment horizontal="center" vertical="center" wrapText="1"/>
    </xf>
    <xf numFmtId="0" fontId="25" fillId="10" borderId="31" xfId="0" applyFont="1" applyFill="1" applyBorder="1" applyAlignment="1">
      <alignment horizontal="left" vertical="center"/>
    </xf>
    <xf numFmtId="0" fontId="25" fillId="10" borderId="33" xfId="0" applyFont="1" applyFill="1" applyBorder="1" applyAlignment="1">
      <alignment horizontal="left" vertical="center"/>
    </xf>
    <xf numFmtId="0" fontId="25" fillId="10" borderId="32" xfId="0" applyFont="1" applyFill="1" applyBorder="1" applyAlignment="1">
      <alignment horizontal="left" vertical="center"/>
    </xf>
    <xf numFmtId="0" fontId="38" fillId="11" borderId="31" xfId="0" applyFont="1" applyFill="1" applyBorder="1" applyAlignment="1">
      <alignment horizontal="left"/>
    </xf>
    <xf numFmtId="0" fontId="38" fillId="11" borderId="33" xfId="0" applyFont="1" applyFill="1" applyBorder="1" applyAlignment="1">
      <alignment horizontal="left"/>
    </xf>
    <xf numFmtId="0" fontId="38" fillId="11" borderId="32" xfId="0" applyFont="1" applyFill="1" applyBorder="1" applyAlignment="1">
      <alignment horizontal="left"/>
    </xf>
    <xf numFmtId="0" fontId="25" fillId="10" borderId="43" xfId="0" applyFont="1" applyFill="1" applyBorder="1" applyAlignment="1">
      <alignment horizontal="center"/>
    </xf>
    <xf numFmtId="0" fontId="38" fillId="10" borderId="28" xfId="0" applyFont="1" applyFill="1" applyBorder="1" applyAlignment="1">
      <alignment horizontal="center" vertical="center" wrapText="1"/>
    </xf>
    <xf numFmtId="0" fontId="38" fillId="10" borderId="14" xfId="0" applyFont="1" applyFill="1" applyBorder="1" applyAlignment="1">
      <alignment horizontal="center" vertical="center" wrapText="1"/>
    </xf>
    <xf numFmtId="0" fontId="25" fillId="10" borderId="8" xfId="0" applyFont="1" applyFill="1" applyBorder="1" applyAlignment="1">
      <alignment horizontal="center" vertical="center"/>
    </xf>
    <xf numFmtId="0" fontId="25" fillId="10" borderId="9" xfId="0" applyFont="1" applyFill="1" applyBorder="1" applyAlignment="1">
      <alignment horizontal="center" vertical="center"/>
    </xf>
    <xf numFmtId="0" fontId="25" fillId="10" borderId="10" xfId="0" applyFont="1" applyFill="1" applyBorder="1" applyAlignment="1">
      <alignment horizontal="center" vertical="center"/>
    </xf>
    <xf numFmtId="0" fontId="38" fillId="10" borderId="37" xfId="0" applyFont="1" applyFill="1" applyBorder="1" applyAlignment="1">
      <alignment horizontal="center" vertical="center" wrapText="1"/>
    </xf>
    <xf numFmtId="0" fontId="38" fillId="10" borderId="38"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36" fillId="0" borderId="0" xfId="0" applyFont="1" applyAlignment="1">
      <alignment horizontal="center"/>
    </xf>
    <xf numFmtId="0" fontId="37" fillId="0" borderId="0" xfId="0" applyFont="1" applyAlignment="1">
      <alignment horizontal="center"/>
    </xf>
    <xf numFmtId="165" fontId="12" fillId="0" borderId="26" xfId="0" applyNumberFormat="1" applyFont="1" applyBorder="1" applyAlignment="1">
      <alignment horizontal="center" vertical="center"/>
    </xf>
    <xf numFmtId="165" fontId="12" fillId="0" borderId="19" xfId="0" applyNumberFormat="1" applyFont="1" applyBorder="1" applyAlignment="1">
      <alignment horizontal="center" vertical="center"/>
    </xf>
    <xf numFmtId="165" fontId="12" fillId="0" borderId="35" xfId="0" applyNumberFormat="1" applyFont="1" applyBorder="1" applyAlignment="1">
      <alignment horizontal="center" vertical="center"/>
    </xf>
    <xf numFmtId="165" fontId="12" fillId="0" borderId="36" xfId="0" applyNumberFormat="1" applyFont="1" applyBorder="1" applyAlignment="1">
      <alignment horizontal="center" vertical="center"/>
    </xf>
    <xf numFmtId="165" fontId="12" fillId="0" borderId="35" xfId="0" applyNumberFormat="1" applyFont="1" applyBorder="1" applyAlignment="1">
      <alignment horizontal="center"/>
    </xf>
    <xf numFmtId="165" fontId="12" fillId="0" borderId="36" xfId="0" applyNumberFormat="1" applyFont="1" applyBorder="1" applyAlignment="1">
      <alignment horizontal="center"/>
    </xf>
    <xf numFmtId="0" fontId="23" fillId="0" borderId="5" xfId="0" applyFont="1" applyBorder="1" applyAlignment="1">
      <alignment horizontal="center"/>
    </xf>
    <xf numFmtId="0" fontId="23" fillId="0" borderId="0" xfId="0" applyFont="1" applyAlignment="1">
      <alignment horizontal="center"/>
    </xf>
    <xf numFmtId="0" fontId="23" fillId="0" borderId="35" xfId="1" applyNumberFormat="1" applyFont="1" applyBorder="1" applyAlignment="1">
      <alignment horizontal="center" vertical="center"/>
    </xf>
    <xf numFmtId="0" fontId="23" fillId="0" borderId="36" xfId="1" applyNumberFormat="1" applyFont="1" applyBorder="1" applyAlignment="1">
      <alignment horizontal="center" vertical="center"/>
    </xf>
    <xf numFmtId="0" fontId="23" fillId="0" borderId="35" xfId="0" applyFont="1" applyBorder="1" applyAlignment="1">
      <alignment horizontal="center"/>
    </xf>
    <xf numFmtId="0" fontId="23" fillId="0" borderId="36" xfId="0" applyFont="1" applyBorder="1" applyAlignment="1">
      <alignment horizontal="center"/>
    </xf>
    <xf numFmtId="165" fontId="12" fillId="0" borderId="0" xfId="0" applyNumberFormat="1" applyFont="1" applyAlignment="1">
      <alignment horizontal="center" vertical="center"/>
    </xf>
    <xf numFmtId="165" fontId="12" fillId="0" borderId="0" xfId="0" applyNumberFormat="1" applyFont="1" applyAlignment="1">
      <alignment horizontal="center"/>
    </xf>
    <xf numFmtId="0" fontId="88" fillId="12" borderId="0" xfId="0" applyFont="1" applyFill="1" applyAlignment="1">
      <alignment horizontal="left"/>
    </xf>
    <xf numFmtId="0" fontId="91" fillId="12" borderId="0" xfId="0" applyFont="1" applyFill="1"/>
    <xf numFmtId="166" fontId="25" fillId="10" borderId="65" xfId="1" applyNumberFormat="1" applyFont="1" applyFill="1" applyBorder="1" applyAlignment="1">
      <alignment vertical="center"/>
    </xf>
    <xf numFmtId="166" fontId="25" fillId="10" borderId="39" xfId="1" applyNumberFormat="1" applyFont="1" applyFill="1" applyBorder="1" applyAlignment="1">
      <alignment vertical="center"/>
    </xf>
    <xf numFmtId="0" fontId="25" fillId="10" borderId="66" xfId="0" applyFont="1" applyFill="1" applyBorder="1" applyAlignment="1">
      <alignment horizontal="left" vertical="center" wrapText="1"/>
    </xf>
    <xf numFmtId="168" fontId="25" fillId="10" borderId="67" xfId="0" applyNumberFormat="1" applyFont="1" applyFill="1" applyBorder="1" applyAlignment="1">
      <alignment horizontal="center" vertical="center" wrapText="1"/>
    </xf>
    <xf numFmtId="0" fontId="25" fillId="10" borderId="68" xfId="0" applyFont="1" applyFill="1" applyBorder="1" applyAlignment="1">
      <alignment horizontal="center" vertical="center" wrapText="1"/>
    </xf>
    <xf numFmtId="0" fontId="25" fillId="10" borderId="69" xfId="0" applyFont="1" applyFill="1" applyBorder="1" applyAlignment="1">
      <alignment horizontal="left" vertical="center" wrapText="1"/>
    </xf>
    <xf numFmtId="0" fontId="25" fillId="10" borderId="70" xfId="0" applyFont="1" applyFill="1" applyBorder="1" applyAlignment="1">
      <alignment horizontal="center" vertical="center" wrapText="1"/>
    </xf>
    <xf numFmtId="0" fontId="24" fillId="10" borderId="71" xfId="0" applyFont="1" applyFill="1" applyBorder="1" applyAlignment="1">
      <alignment vertical="center" wrapText="1"/>
    </xf>
    <xf numFmtId="166" fontId="24" fillId="10" borderId="72" xfId="1" applyNumberFormat="1" applyFont="1" applyFill="1" applyBorder="1" applyAlignment="1">
      <alignment vertical="center"/>
    </xf>
    <xf numFmtId="166" fontId="24" fillId="10" borderId="73" xfId="1" applyNumberFormat="1" applyFont="1" applyFill="1" applyBorder="1" applyAlignment="1">
      <alignment vertical="center"/>
    </xf>
    <xf numFmtId="166" fontId="24" fillId="10" borderId="74" xfId="1" applyNumberFormat="1" applyFont="1" applyFill="1" applyBorder="1"/>
    <xf numFmtId="166" fontId="24" fillId="10" borderId="73" xfId="1" applyNumberFormat="1" applyFont="1" applyFill="1" applyBorder="1"/>
    <xf numFmtId="168" fontId="24" fillId="10" borderId="74" xfId="0" applyNumberFormat="1" applyFont="1" applyFill="1" applyBorder="1" applyAlignment="1">
      <alignment horizontal="right" vertical="center"/>
    </xf>
    <xf numFmtId="166" fontId="25" fillId="10" borderId="75" xfId="1" applyNumberFormat="1" applyFont="1" applyFill="1" applyBorder="1"/>
    <xf numFmtId="0" fontId="24" fillId="10" borderId="76" xfId="0" applyFont="1" applyFill="1" applyBorder="1" applyAlignment="1">
      <alignment wrapText="1"/>
    </xf>
    <xf numFmtId="166" fontId="25" fillId="10" borderId="77" xfId="1" applyNumberFormat="1" applyFont="1" applyFill="1" applyBorder="1"/>
    <xf numFmtId="166" fontId="25" fillId="10" borderId="78" xfId="1" applyNumberFormat="1" applyFont="1" applyFill="1" applyBorder="1" applyAlignment="1">
      <alignment vertical="center"/>
    </xf>
    <xf numFmtId="166" fontId="25" fillId="10" borderId="79" xfId="1" applyNumberFormat="1" applyFont="1" applyFill="1" applyBorder="1" applyAlignment="1">
      <alignment vertical="center"/>
    </xf>
    <xf numFmtId="166" fontId="24" fillId="10" borderId="28" xfId="1" applyNumberFormat="1" applyFont="1" applyFill="1" applyBorder="1" applyAlignment="1">
      <alignment horizontal="right" vertical="center" wrapText="1"/>
    </xf>
    <xf numFmtId="166" fontId="24" fillId="10" borderId="14" xfId="1" applyNumberFormat="1" applyFont="1" applyFill="1" applyBorder="1" applyAlignment="1">
      <alignment vertical="center" wrapText="1"/>
    </xf>
    <xf numFmtId="166" fontId="24" fillId="10" borderId="14" xfId="1" applyNumberFormat="1" applyFont="1" applyFill="1" applyBorder="1" applyAlignment="1">
      <alignment vertical="center"/>
    </xf>
    <xf numFmtId="166" fontId="25" fillId="10" borderId="19" xfId="1" applyNumberFormat="1" applyFont="1" applyFill="1" applyBorder="1" applyAlignment="1">
      <alignment vertical="center"/>
    </xf>
    <xf numFmtId="166" fontId="25" fillId="10" borderId="43" xfId="1" applyNumberFormat="1" applyFont="1" applyFill="1" applyBorder="1" applyAlignment="1">
      <alignment vertical="center"/>
    </xf>
    <xf numFmtId="168" fontId="24" fillId="10" borderId="19" xfId="0" applyNumberFormat="1" applyFont="1" applyFill="1" applyBorder="1" applyAlignment="1">
      <alignment horizontal="right" vertical="center"/>
    </xf>
    <xf numFmtId="166" fontId="25" fillId="10" borderId="80" xfId="1" applyNumberFormat="1" applyFont="1" applyFill="1" applyBorder="1" applyAlignment="1">
      <alignment vertical="center"/>
    </xf>
    <xf numFmtId="166" fontId="25" fillId="10" borderId="81" xfId="1" applyNumberFormat="1" applyFont="1" applyFill="1" applyBorder="1" applyAlignment="1">
      <alignment vertical="center"/>
    </xf>
    <xf numFmtId="166" fontId="25" fillId="10" borderId="82" xfId="1" applyNumberFormat="1" applyFont="1" applyFill="1" applyBorder="1" applyAlignment="1">
      <alignment vertical="center"/>
    </xf>
    <xf numFmtId="0" fontId="24" fillId="10" borderId="83" xfId="0" applyFont="1" applyFill="1" applyBorder="1" applyAlignment="1">
      <alignment vertical="center" wrapText="1"/>
    </xf>
    <xf numFmtId="0" fontId="24" fillId="10" borderId="84" xfId="0" applyFont="1" applyFill="1" applyBorder="1" applyAlignment="1">
      <alignment vertical="center" wrapText="1"/>
    </xf>
    <xf numFmtId="0" fontId="24" fillId="10" borderId="85" xfId="0" applyFont="1" applyFill="1" applyBorder="1" applyAlignment="1">
      <alignment vertical="center" wrapText="1"/>
    </xf>
    <xf numFmtId="0" fontId="24" fillId="10" borderId="86" xfId="0" applyFont="1" applyFill="1" applyBorder="1"/>
    <xf numFmtId="0" fontId="24" fillId="10" borderId="87" xfId="0" applyFont="1" applyFill="1" applyBorder="1"/>
    <xf numFmtId="0" fontId="24" fillId="10" borderId="86" xfId="0" applyFont="1" applyFill="1" applyBorder="1" applyAlignment="1">
      <alignment horizontal="left" wrapText="1"/>
    </xf>
    <xf numFmtId="0" fontId="24" fillId="10" borderId="88" xfId="0" applyFont="1" applyFill="1" applyBorder="1" applyAlignment="1">
      <alignment wrapText="1"/>
    </xf>
    <xf numFmtId="0" fontId="24" fillId="10" borderId="89" xfId="0" applyFont="1" applyFill="1" applyBorder="1" applyAlignment="1">
      <alignment wrapText="1"/>
    </xf>
  </cellXfs>
  <cellStyles count="14561">
    <cellStyle name="%" xfId="62" xr:uid="{00000000-0005-0000-0000-000000000000}"/>
    <cellStyle name="% 10" xfId="63" xr:uid="{00000000-0005-0000-0000-000001000000}"/>
    <cellStyle name="% 11" xfId="64" xr:uid="{00000000-0005-0000-0000-000002000000}"/>
    <cellStyle name="% 12" xfId="65" xr:uid="{00000000-0005-0000-0000-000003000000}"/>
    <cellStyle name="% 13" xfId="66" xr:uid="{00000000-0005-0000-0000-000004000000}"/>
    <cellStyle name="% 14" xfId="67" xr:uid="{00000000-0005-0000-0000-000005000000}"/>
    <cellStyle name="% 15" xfId="68" xr:uid="{00000000-0005-0000-0000-000006000000}"/>
    <cellStyle name="% 16" xfId="69" xr:uid="{00000000-0005-0000-0000-000007000000}"/>
    <cellStyle name="% 17" xfId="70" xr:uid="{00000000-0005-0000-0000-000008000000}"/>
    <cellStyle name="% 18" xfId="71" xr:uid="{00000000-0005-0000-0000-000009000000}"/>
    <cellStyle name="% 2" xfId="72" xr:uid="{00000000-0005-0000-0000-00000A000000}"/>
    <cellStyle name="% 2 10" xfId="73" xr:uid="{00000000-0005-0000-0000-00000B000000}"/>
    <cellStyle name="% 2 11" xfId="74" xr:uid="{00000000-0005-0000-0000-00000C000000}"/>
    <cellStyle name="% 2 2" xfId="75" xr:uid="{00000000-0005-0000-0000-00000D000000}"/>
    <cellStyle name="% 2 3" xfId="76" xr:uid="{00000000-0005-0000-0000-00000E000000}"/>
    <cellStyle name="% 2 4" xfId="77" xr:uid="{00000000-0005-0000-0000-00000F000000}"/>
    <cellStyle name="% 2 5" xfId="78" xr:uid="{00000000-0005-0000-0000-000010000000}"/>
    <cellStyle name="% 2 6" xfId="79" xr:uid="{00000000-0005-0000-0000-000011000000}"/>
    <cellStyle name="% 2 7" xfId="80" xr:uid="{00000000-0005-0000-0000-000012000000}"/>
    <cellStyle name="% 2 8" xfId="81" xr:uid="{00000000-0005-0000-0000-000013000000}"/>
    <cellStyle name="% 2 9" xfId="82" xr:uid="{00000000-0005-0000-0000-000014000000}"/>
    <cellStyle name="% 3" xfId="83" xr:uid="{00000000-0005-0000-0000-000015000000}"/>
    <cellStyle name="% 3 10" xfId="84" xr:uid="{00000000-0005-0000-0000-000016000000}"/>
    <cellStyle name="% 3 11" xfId="85" xr:uid="{00000000-0005-0000-0000-000017000000}"/>
    <cellStyle name="% 3 2" xfId="86" xr:uid="{00000000-0005-0000-0000-000018000000}"/>
    <cellStyle name="% 3 3" xfId="87" xr:uid="{00000000-0005-0000-0000-000019000000}"/>
    <cellStyle name="% 3 4" xfId="88" xr:uid="{00000000-0005-0000-0000-00001A000000}"/>
    <cellStyle name="% 3 5" xfId="89" xr:uid="{00000000-0005-0000-0000-00001B000000}"/>
    <cellStyle name="% 3 6" xfId="90" xr:uid="{00000000-0005-0000-0000-00001C000000}"/>
    <cellStyle name="% 3 7" xfId="91" xr:uid="{00000000-0005-0000-0000-00001D000000}"/>
    <cellStyle name="% 3 8" xfId="92" xr:uid="{00000000-0005-0000-0000-00001E000000}"/>
    <cellStyle name="% 3 9" xfId="93" xr:uid="{00000000-0005-0000-0000-00001F000000}"/>
    <cellStyle name="% 4" xfId="94" xr:uid="{00000000-0005-0000-0000-000020000000}"/>
    <cellStyle name="% 4 10" xfId="95" xr:uid="{00000000-0005-0000-0000-000021000000}"/>
    <cellStyle name="% 4 11" xfId="96" xr:uid="{00000000-0005-0000-0000-000022000000}"/>
    <cellStyle name="% 4 2" xfId="97" xr:uid="{00000000-0005-0000-0000-000023000000}"/>
    <cellStyle name="% 4 3" xfId="98" xr:uid="{00000000-0005-0000-0000-000024000000}"/>
    <cellStyle name="% 4 4" xfId="99" xr:uid="{00000000-0005-0000-0000-000025000000}"/>
    <cellStyle name="% 4 5" xfId="100" xr:uid="{00000000-0005-0000-0000-000026000000}"/>
    <cellStyle name="% 4 6" xfId="101" xr:uid="{00000000-0005-0000-0000-000027000000}"/>
    <cellStyle name="% 4 7" xfId="102" xr:uid="{00000000-0005-0000-0000-000028000000}"/>
    <cellStyle name="% 4 8" xfId="103" xr:uid="{00000000-0005-0000-0000-000029000000}"/>
    <cellStyle name="% 4 9" xfId="104" xr:uid="{00000000-0005-0000-0000-00002A000000}"/>
    <cellStyle name="% 5" xfId="105" xr:uid="{00000000-0005-0000-0000-00002B000000}"/>
    <cellStyle name="% 5 10" xfId="106" xr:uid="{00000000-0005-0000-0000-00002C000000}"/>
    <cellStyle name="% 5 11" xfId="107" xr:uid="{00000000-0005-0000-0000-00002D000000}"/>
    <cellStyle name="% 5 2" xfId="108" xr:uid="{00000000-0005-0000-0000-00002E000000}"/>
    <cellStyle name="% 5 3" xfId="109" xr:uid="{00000000-0005-0000-0000-00002F000000}"/>
    <cellStyle name="% 5 4" xfId="110" xr:uid="{00000000-0005-0000-0000-000030000000}"/>
    <cellStyle name="% 5 5" xfId="111" xr:uid="{00000000-0005-0000-0000-000031000000}"/>
    <cellStyle name="% 5 6" xfId="112" xr:uid="{00000000-0005-0000-0000-000032000000}"/>
    <cellStyle name="% 5 7" xfId="113" xr:uid="{00000000-0005-0000-0000-000033000000}"/>
    <cellStyle name="% 5 8" xfId="114" xr:uid="{00000000-0005-0000-0000-000034000000}"/>
    <cellStyle name="% 5 9" xfId="115" xr:uid="{00000000-0005-0000-0000-000035000000}"/>
    <cellStyle name="% 6" xfId="116" xr:uid="{00000000-0005-0000-0000-000036000000}"/>
    <cellStyle name="% 6 10" xfId="117" xr:uid="{00000000-0005-0000-0000-000037000000}"/>
    <cellStyle name="% 6 11" xfId="118" xr:uid="{00000000-0005-0000-0000-000038000000}"/>
    <cellStyle name="% 6 2" xfId="119" xr:uid="{00000000-0005-0000-0000-000039000000}"/>
    <cellStyle name="% 6 3" xfId="120" xr:uid="{00000000-0005-0000-0000-00003A000000}"/>
    <cellStyle name="% 6 4" xfId="121" xr:uid="{00000000-0005-0000-0000-00003B000000}"/>
    <cellStyle name="% 6 5" xfId="122" xr:uid="{00000000-0005-0000-0000-00003C000000}"/>
    <cellStyle name="% 6 6" xfId="123" xr:uid="{00000000-0005-0000-0000-00003D000000}"/>
    <cellStyle name="% 6 7" xfId="124" xr:uid="{00000000-0005-0000-0000-00003E000000}"/>
    <cellStyle name="% 6 8" xfId="125" xr:uid="{00000000-0005-0000-0000-00003F000000}"/>
    <cellStyle name="% 6 9" xfId="126" xr:uid="{00000000-0005-0000-0000-000040000000}"/>
    <cellStyle name="% 7" xfId="127" xr:uid="{00000000-0005-0000-0000-000041000000}"/>
    <cellStyle name="% 7 10" xfId="128" xr:uid="{00000000-0005-0000-0000-000042000000}"/>
    <cellStyle name="% 7 11" xfId="129" xr:uid="{00000000-0005-0000-0000-000043000000}"/>
    <cellStyle name="% 7 2" xfId="130" xr:uid="{00000000-0005-0000-0000-000044000000}"/>
    <cellStyle name="% 7 3" xfId="131" xr:uid="{00000000-0005-0000-0000-000045000000}"/>
    <cellStyle name="% 7 4" xfId="132" xr:uid="{00000000-0005-0000-0000-000046000000}"/>
    <cellStyle name="% 7 5" xfId="133" xr:uid="{00000000-0005-0000-0000-000047000000}"/>
    <cellStyle name="% 7 6" xfId="134" xr:uid="{00000000-0005-0000-0000-000048000000}"/>
    <cellStyle name="% 7 7" xfId="135" xr:uid="{00000000-0005-0000-0000-000049000000}"/>
    <cellStyle name="% 7 8" xfId="136" xr:uid="{00000000-0005-0000-0000-00004A000000}"/>
    <cellStyle name="% 7 9" xfId="137" xr:uid="{00000000-0005-0000-0000-00004B000000}"/>
    <cellStyle name="% 8" xfId="138" xr:uid="{00000000-0005-0000-0000-00004C000000}"/>
    <cellStyle name="% 8 10" xfId="139" xr:uid="{00000000-0005-0000-0000-00004D000000}"/>
    <cellStyle name="% 8 11" xfId="140" xr:uid="{00000000-0005-0000-0000-00004E000000}"/>
    <cellStyle name="% 8 2" xfId="141" xr:uid="{00000000-0005-0000-0000-00004F000000}"/>
    <cellStyle name="% 8 3" xfId="142" xr:uid="{00000000-0005-0000-0000-000050000000}"/>
    <cellStyle name="% 8 4" xfId="143" xr:uid="{00000000-0005-0000-0000-000051000000}"/>
    <cellStyle name="% 8 5" xfId="144" xr:uid="{00000000-0005-0000-0000-000052000000}"/>
    <cellStyle name="% 8 6" xfId="145" xr:uid="{00000000-0005-0000-0000-000053000000}"/>
    <cellStyle name="% 8 7" xfId="146" xr:uid="{00000000-0005-0000-0000-000054000000}"/>
    <cellStyle name="% 8 8" xfId="147" xr:uid="{00000000-0005-0000-0000-000055000000}"/>
    <cellStyle name="% 8 9" xfId="148" xr:uid="{00000000-0005-0000-0000-000056000000}"/>
    <cellStyle name="% 9" xfId="149" xr:uid="{00000000-0005-0000-0000-000057000000}"/>
    <cellStyle name="% 9 10" xfId="150" xr:uid="{00000000-0005-0000-0000-000058000000}"/>
    <cellStyle name="% 9 11" xfId="151" xr:uid="{00000000-0005-0000-0000-000059000000}"/>
    <cellStyle name="% 9 2" xfId="152" xr:uid="{00000000-0005-0000-0000-00005A000000}"/>
    <cellStyle name="% 9 3" xfId="153" xr:uid="{00000000-0005-0000-0000-00005B000000}"/>
    <cellStyle name="% 9 4" xfId="154" xr:uid="{00000000-0005-0000-0000-00005C000000}"/>
    <cellStyle name="% 9 5" xfId="155" xr:uid="{00000000-0005-0000-0000-00005D000000}"/>
    <cellStyle name="% 9 6" xfId="156" xr:uid="{00000000-0005-0000-0000-00005E000000}"/>
    <cellStyle name="% 9 7" xfId="157" xr:uid="{00000000-0005-0000-0000-00005F000000}"/>
    <cellStyle name="% 9 8" xfId="158" xr:uid="{00000000-0005-0000-0000-000060000000}"/>
    <cellStyle name="% 9 9" xfId="159" xr:uid="{00000000-0005-0000-0000-000061000000}"/>
    <cellStyle name="%_PROD_DETAILS" xfId="160" xr:uid="{00000000-0005-0000-0000-000062000000}"/>
    <cellStyle name="%_PROD_DETAILS 10" xfId="161" xr:uid="{00000000-0005-0000-0000-000063000000}"/>
    <cellStyle name="%_PROD_DETAILS 11" xfId="162" xr:uid="{00000000-0005-0000-0000-000064000000}"/>
    <cellStyle name="%_PROD_DETAILS 2" xfId="163" xr:uid="{00000000-0005-0000-0000-000065000000}"/>
    <cellStyle name="%_PROD_DETAILS 3" xfId="164" xr:uid="{00000000-0005-0000-0000-000066000000}"/>
    <cellStyle name="%_PROD_DETAILS 4" xfId="165" xr:uid="{00000000-0005-0000-0000-000067000000}"/>
    <cellStyle name="%_PROD_DETAILS 5" xfId="166" xr:uid="{00000000-0005-0000-0000-000068000000}"/>
    <cellStyle name="%_PROD_DETAILS 6" xfId="167" xr:uid="{00000000-0005-0000-0000-000069000000}"/>
    <cellStyle name="%_PROD_DETAILS 7" xfId="168" xr:uid="{00000000-0005-0000-0000-00006A000000}"/>
    <cellStyle name="%_PROD_DETAILS 8" xfId="169" xr:uid="{00000000-0005-0000-0000-00006B000000}"/>
    <cellStyle name="%_PROD_DETAILS 9" xfId="170" xr:uid="{00000000-0005-0000-0000-00006C000000}"/>
    <cellStyle name="******************************************" xfId="171" xr:uid="{00000000-0005-0000-0000-00006D000000}"/>
    <cellStyle name="_PL_HY09 &amp; FY 09_v2" xfId="172" xr:uid="{00000000-0005-0000-0000-00006E000000}"/>
    <cellStyle name="_PL_HY09 &amp; FY 09_v2 10" xfId="173" xr:uid="{00000000-0005-0000-0000-00006F000000}"/>
    <cellStyle name="_PL_HY09 &amp; FY 09_v2 11" xfId="174" xr:uid="{00000000-0005-0000-0000-000070000000}"/>
    <cellStyle name="_PL_HY09 &amp; FY 09_v2 12" xfId="175" xr:uid="{00000000-0005-0000-0000-000071000000}"/>
    <cellStyle name="_PL_HY09 &amp; FY 09_v2 13" xfId="176" xr:uid="{00000000-0005-0000-0000-000072000000}"/>
    <cellStyle name="_PL_HY09 &amp; FY 09_v2 14" xfId="177" xr:uid="{00000000-0005-0000-0000-000073000000}"/>
    <cellStyle name="_PL_HY09 &amp; FY 09_v2 15" xfId="178" xr:uid="{00000000-0005-0000-0000-000074000000}"/>
    <cellStyle name="_PL_HY09 &amp; FY 09_v2 16" xfId="179" xr:uid="{00000000-0005-0000-0000-000075000000}"/>
    <cellStyle name="_PL_HY09 &amp; FY 09_v2 17" xfId="180" xr:uid="{00000000-0005-0000-0000-000076000000}"/>
    <cellStyle name="_PL_HY09 &amp; FY 09_v2 18" xfId="181" xr:uid="{00000000-0005-0000-0000-000077000000}"/>
    <cellStyle name="_PL_HY09 &amp; FY 09_v2 2" xfId="182" xr:uid="{00000000-0005-0000-0000-000078000000}"/>
    <cellStyle name="_PL_HY09 &amp; FY 09_v2 2 10" xfId="183" xr:uid="{00000000-0005-0000-0000-000079000000}"/>
    <cellStyle name="_PL_HY09 &amp; FY 09_v2 2 11" xfId="184" xr:uid="{00000000-0005-0000-0000-00007A000000}"/>
    <cellStyle name="_PL_HY09 &amp; FY 09_v2 2 2" xfId="185" xr:uid="{00000000-0005-0000-0000-00007B000000}"/>
    <cellStyle name="_PL_HY09 &amp; FY 09_v2 2 3" xfId="186" xr:uid="{00000000-0005-0000-0000-00007C000000}"/>
    <cellStyle name="_PL_HY09 &amp; FY 09_v2 2 4" xfId="187" xr:uid="{00000000-0005-0000-0000-00007D000000}"/>
    <cellStyle name="_PL_HY09 &amp; FY 09_v2 2 5" xfId="188" xr:uid="{00000000-0005-0000-0000-00007E000000}"/>
    <cellStyle name="_PL_HY09 &amp; FY 09_v2 2 6" xfId="189" xr:uid="{00000000-0005-0000-0000-00007F000000}"/>
    <cellStyle name="_PL_HY09 &amp; FY 09_v2 2 7" xfId="190" xr:uid="{00000000-0005-0000-0000-000080000000}"/>
    <cellStyle name="_PL_HY09 &amp; FY 09_v2 2 8" xfId="191" xr:uid="{00000000-0005-0000-0000-000081000000}"/>
    <cellStyle name="_PL_HY09 &amp; FY 09_v2 2 9" xfId="192" xr:uid="{00000000-0005-0000-0000-000082000000}"/>
    <cellStyle name="_PL_HY09 &amp; FY 09_v2 3" xfId="193" xr:uid="{00000000-0005-0000-0000-000083000000}"/>
    <cellStyle name="_PL_HY09 &amp; FY 09_v2 3 10" xfId="194" xr:uid="{00000000-0005-0000-0000-000084000000}"/>
    <cellStyle name="_PL_HY09 &amp; FY 09_v2 3 11" xfId="195" xr:uid="{00000000-0005-0000-0000-000085000000}"/>
    <cellStyle name="_PL_HY09 &amp; FY 09_v2 3 2" xfId="196" xr:uid="{00000000-0005-0000-0000-000086000000}"/>
    <cellStyle name="_PL_HY09 &amp; FY 09_v2 3 3" xfId="197" xr:uid="{00000000-0005-0000-0000-000087000000}"/>
    <cellStyle name="_PL_HY09 &amp; FY 09_v2 3 4" xfId="198" xr:uid="{00000000-0005-0000-0000-000088000000}"/>
    <cellStyle name="_PL_HY09 &amp; FY 09_v2 3 5" xfId="199" xr:uid="{00000000-0005-0000-0000-000089000000}"/>
    <cellStyle name="_PL_HY09 &amp; FY 09_v2 3 6" xfId="200" xr:uid="{00000000-0005-0000-0000-00008A000000}"/>
    <cellStyle name="_PL_HY09 &amp; FY 09_v2 3 7" xfId="201" xr:uid="{00000000-0005-0000-0000-00008B000000}"/>
    <cellStyle name="_PL_HY09 &amp; FY 09_v2 3 8" xfId="202" xr:uid="{00000000-0005-0000-0000-00008C000000}"/>
    <cellStyle name="_PL_HY09 &amp; FY 09_v2 3 9" xfId="203" xr:uid="{00000000-0005-0000-0000-00008D000000}"/>
    <cellStyle name="_PL_HY09 &amp; FY 09_v2 4" xfId="204" xr:uid="{00000000-0005-0000-0000-00008E000000}"/>
    <cellStyle name="_PL_HY09 &amp; FY 09_v2 4 10" xfId="205" xr:uid="{00000000-0005-0000-0000-00008F000000}"/>
    <cellStyle name="_PL_HY09 &amp; FY 09_v2 4 11" xfId="206" xr:uid="{00000000-0005-0000-0000-000090000000}"/>
    <cellStyle name="_PL_HY09 &amp; FY 09_v2 4 2" xfId="207" xr:uid="{00000000-0005-0000-0000-000091000000}"/>
    <cellStyle name="_PL_HY09 &amp; FY 09_v2 4 3" xfId="208" xr:uid="{00000000-0005-0000-0000-000092000000}"/>
    <cellStyle name="_PL_HY09 &amp; FY 09_v2 4 4" xfId="209" xr:uid="{00000000-0005-0000-0000-000093000000}"/>
    <cellStyle name="_PL_HY09 &amp; FY 09_v2 4 5" xfId="210" xr:uid="{00000000-0005-0000-0000-000094000000}"/>
    <cellStyle name="_PL_HY09 &amp; FY 09_v2 4 6" xfId="211" xr:uid="{00000000-0005-0000-0000-000095000000}"/>
    <cellStyle name="_PL_HY09 &amp; FY 09_v2 4 7" xfId="212" xr:uid="{00000000-0005-0000-0000-000096000000}"/>
    <cellStyle name="_PL_HY09 &amp; FY 09_v2 4 8" xfId="213" xr:uid="{00000000-0005-0000-0000-000097000000}"/>
    <cellStyle name="_PL_HY09 &amp; FY 09_v2 4 9" xfId="214" xr:uid="{00000000-0005-0000-0000-000098000000}"/>
    <cellStyle name="_PL_HY09 &amp; FY 09_v2 5" xfId="215" xr:uid="{00000000-0005-0000-0000-000099000000}"/>
    <cellStyle name="_PL_HY09 &amp; FY 09_v2 5 10" xfId="216" xr:uid="{00000000-0005-0000-0000-00009A000000}"/>
    <cellStyle name="_PL_HY09 &amp; FY 09_v2 5 11" xfId="217" xr:uid="{00000000-0005-0000-0000-00009B000000}"/>
    <cellStyle name="_PL_HY09 &amp; FY 09_v2 5 2" xfId="218" xr:uid="{00000000-0005-0000-0000-00009C000000}"/>
    <cellStyle name="_PL_HY09 &amp; FY 09_v2 5 3" xfId="219" xr:uid="{00000000-0005-0000-0000-00009D000000}"/>
    <cellStyle name="_PL_HY09 &amp; FY 09_v2 5 4" xfId="220" xr:uid="{00000000-0005-0000-0000-00009E000000}"/>
    <cellStyle name="_PL_HY09 &amp; FY 09_v2 5 5" xfId="221" xr:uid="{00000000-0005-0000-0000-00009F000000}"/>
    <cellStyle name="_PL_HY09 &amp; FY 09_v2 5 6" xfId="222" xr:uid="{00000000-0005-0000-0000-0000A0000000}"/>
    <cellStyle name="_PL_HY09 &amp; FY 09_v2 5 7" xfId="223" xr:uid="{00000000-0005-0000-0000-0000A1000000}"/>
    <cellStyle name="_PL_HY09 &amp; FY 09_v2 5 8" xfId="224" xr:uid="{00000000-0005-0000-0000-0000A2000000}"/>
    <cellStyle name="_PL_HY09 &amp; FY 09_v2 5 9" xfId="225" xr:uid="{00000000-0005-0000-0000-0000A3000000}"/>
    <cellStyle name="_PL_HY09 &amp; FY 09_v2 6" xfId="226" xr:uid="{00000000-0005-0000-0000-0000A4000000}"/>
    <cellStyle name="_PL_HY09 &amp; FY 09_v2 6 10" xfId="227" xr:uid="{00000000-0005-0000-0000-0000A5000000}"/>
    <cellStyle name="_PL_HY09 &amp; FY 09_v2 6 11" xfId="228" xr:uid="{00000000-0005-0000-0000-0000A6000000}"/>
    <cellStyle name="_PL_HY09 &amp; FY 09_v2 6 2" xfId="229" xr:uid="{00000000-0005-0000-0000-0000A7000000}"/>
    <cellStyle name="_PL_HY09 &amp; FY 09_v2 6 3" xfId="230" xr:uid="{00000000-0005-0000-0000-0000A8000000}"/>
    <cellStyle name="_PL_HY09 &amp; FY 09_v2 6 4" xfId="231" xr:uid="{00000000-0005-0000-0000-0000A9000000}"/>
    <cellStyle name="_PL_HY09 &amp; FY 09_v2 6 5" xfId="232" xr:uid="{00000000-0005-0000-0000-0000AA000000}"/>
    <cellStyle name="_PL_HY09 &amp; FY 09_v2 6 6" xfId="233" xr:uid="{00000000-0005-0000-0000-0000AB000000}"/>
    <cellStyle name="_PL_HY09 &amp; FY 09_v2 6 7" xfId="234" xr:uid="{00000000-0005-0000-0000-0000AC000000}"/>
    <cellStyle name="_PL_HY09 &amp; FY 09_v2 6 8" xfId="235" xr:uid="{00000000-0005-0000-0000-0000AD000000}"/>
    <cellStyle name="_PL_HY09 &amp; FY 09_v2 6 9" xfId="236" xr:uid="{00000000-0005-0000-0000-0000AE000000}"/>
    <cellStyle name="_PL_HY09 &amp; FY 09_v2 7" xfId="237" xr:uid="{00000000-0005-0000-0000-0000AF000000}"/>
    <cellStyle name="_PL_HY09 &amp; FY 09_v2 7 10" xfId="238" xr:uid="{00000000-0005-0000-0000-0000B0000000}"/>
    <cellStyle name="_PL_HY09 &amp; FY 09_v2 7 11" xfId="239" xr:uid="{00000000-0005-0000-0000-0000B1000000}"/>
    <cellStyle name="_PL_HY09 &amp; FY 09_v2 7 2" xfId="240" xr:uid="{00000000-0005-0000-0000-0000B2000000}"/>
    <cellStyle name="_PL_HY09 &amp; FY 09_v2 7 3" xfId="241" xr:uid="{00000000-0005-0000-0000-0000B3000000}"/>
    <cellStyle name="_PL_HY09 &amp; FY 09_v2 7 4" xfId="242" xr:uid="{00000000-0005-0000-0000-0000B4000000}"/>
    <cellStyle name="_PL_HY09 &amp; FY 09_v2 7 5" xfId="243" xr:uid="{00000000-0005-0000-0000-0000B5000000}"/>
    <cellStyle name="_PL_HY09 &amp; FY 09_v2 7 6" xfId="244" xr:uid="{00000000-0005-0000-0000-0000B6000000}"/>
    <cellStyle name="_PL_HY09 &amp; FY 09_v2 7 7" xfId="245" xr:uid="{00000000-0005-0000-0000-0000B7000000}"/>
    <cellStyle name="_PL_HY09 &amp; FY 09_v2 7 8" xfId="246" xr:uid="{00000000-0005-0000-0000-0000B8000000}"/>
    <cellStyle name="_PL_HY09 &amp; FY 09_v2 7 9" xfId="247" xr:uid="{00000000-0005-0000-0000-0000B9000000}"/>
    <cellStyle name="_PL_HY09 &amp; FY 09_v2 8" xfId="248" xr:uid="{00000000-0005-0000-0000-0000BA000000}"/>
    <cellStyle name="_PL_HY09 &amp; FY 09_v2 8 10" xfId="249" xr:uid="{00000000-0005-0000-0000-0000BB000000}"/>
    <cellStyle name="_PL_HY09 &amp; FY 09_v2 8 11" xfId="250" xr:uid="{00000000-0005-0000-0000-0000BC000000}"/>
    <cellStyle name="_PL_HY09 &amp; FY 09_v2 8 2" xfId="251" xr:uid="{00000000-0005-0000-0000-0000BD000000}"/>
    <cellStyle name="_PL_HY09 &amp; FY 09_v2 8 3" xfId="252" xr:uid="{00000000-0005-0000-0000-0000BE000000}"/>
    <cellStyle name="_PL_HY09 &amp; FY 09_v2 8 4" xfId="253" xr:uid="{00000000-0005-0000-0000-0000BF000000}"/>
    <cellStyle name="_PL_HY09 &amp; FY 09_v2 8 5" xfId="254" xr:uid="{00000000-0005-0000-0000-0000C0000000}"/>
    <cellStyle name="_PL_HY09 &amp; FY 09_v2 8 6" xfId="255" xr:uid="{00000000-0005-0000-0000-0000C1000000}"/>
    <cellStyle name="_PL_HY09 &amp; FY 09_v2 8 7" xfId="256" xr:uid="{00000000-0005-0000-0000-0000C2000000}"/>
    <cellStyle name="_PL_HY09 &amp; FY 09_v2 8 8" xfId="257" xr:uid="{00000000-0005-0000-0000-0000C3000000}"/>
    <cellStyle name="_PL_HY09 &amp; FY 09_v2 8 9" xfId="258" xr:uid="{00000000-0005-0000-0000-0000C4000000}"/>
    <cellStyle name="_PL_HY09 &amp; FY 09_v2 9" xfId="259" xr:uid="{00000000-0005-0000-0000-0000C5000000}"/>
    <cellStyle name="_PL_HY09 &amp; FY 09_v2 9 10" xfId="260" xr:uid="{00000000-0005-0000-0000-0000C6000000}"/>
    <cellStyle name="_PL_HY09 &amp; FY 09_v2 9 11" xfId="261" xr:uid="{00000000-0005-0000-0000-0000C7000000}"/>
    <cellStyle name="_PL_HY09 &amp; FY 09_v2 9 2" xfId="262" xr:uid="{00000000-0005-0000-0000-0000C8000000}"/>
    <cellStyle name="_PL_HY09 &amp; FY 09_v2 9 3" xfId="263" xr:uid="{00000000-0005-0000-0000-0000C9000000}"/>
    <cellStyle name="_PL_HY09 &amp; FY 09_v2 9 4" xfId="264" xr:uid="{00000000-0005-0000-0000-0000CA000000}"/>
    <cellStyle name="_PL_HY09 &amp; FY 09_v2 9 5" xfId="265" xr:uid="{00000000-0005-0000-0000-0000CB000000}"/>
    <cellStyle name="_PL_HY09 &amp; FY 09_v2 9 6" xfId="266" xr:uid="{00000000-0005-0000-0000-0000CC000000}"/>
    <cellStyle name="_PL_HY09 &amp; FY 09_v2 9 7" xfId="267" xr:uid="{00000000-0005-0000-0000-0000CD000000}"/>
    <cellStyle name="_PL_HY09 &amp; FY 09_v2 9 8" xfId="268" xr:uid="{00000000-0005-0000-0000-0000CE000000}"/>
    <cellStyle name="_PL_HY09 &amp; FY 09_v2 9 9" xfId="269" xr:uid="{00000000-0005-0000-0000-0000CF000000}"/>
    <cellStyle name="_PL_HY09 &amp; FY 09_v2_PROD_DETAILS" xfId="270" xr:uid="{00000000-0005-0000-0000-0000D0000000}"/>
    <cellStyle name="_PL_HY09 &amp; FY 09_v2_PROD_DETAILS 10" xfId="271" xr:uid="{00000000-0005-0000-0000-0000D1000000}"/>
    <cellStyle name="_PL_HY09 &amp; FY 09_v2_PROD_DETAILS 11" xfId="272" xr:uid="{00000000-0005-0000-0000-0000D2000000}"/>
    <cellStyle name="_PL_HY09 &amp; FY 09_v2_PROD_DETAILS 2" xfId="273" xr:uid="{00000000-0005-0000-0000-0000D3000000}"/>
    <cellStyle name="_PL_HY09 &amp; FY 09_v2_PROD_DETAILS 3" xfId="274" xr:uid="{00000000-0005-0000-0000-0000D4000000}"/>
    <cellStyle name="_PL_HY09 &amp; FY 09_v2_PROD_DETAILS 4" xfId="275" xr:uid="{00000000-0005-0000-0000-0000D5000000}"/>
    <cellStyle name="_PL_HY09 &amp; FY 09_v2_PROD_DETAILS 5" xfId="276" xr:uid="{00000000-0005-0000-0000-0000D6000000}"/>
    <cellStyle name="_PL_HY09 &amp; FY 09_v2_PROD_DETAILS 6" xfId="277" xr:uid="{00000000-0005-0000-0000-0000D7000000}"/>
    <cellStyle name="_PL_HY09 &amp; FY 09_v2_PROD_DETAILS 7" xfId="278" xr:uid="{00000000-0005-0000-0000-0000D8000000}"/>
    <cellStyle name="_PL_HY09 &amp; FY 09_v2_PROD_DETAILS 8" xfId="279" xr:uid="{00000000-0005-0000-0000-0000D9000000}"/>
    <cellStyle name="_PL_HY09 &amp; FY 09_v2_PROD_DETAILS 9" xfId="280" xr:uid="{00000000-0005-0000-0000-0000DA000000}"/>
    <cellStyle name="_Rev_Acc" xfId="281" xr:uid="{00000000-0005-0000-0000-0000DB000000}"/>
    <cellStyle name="_Rev_Acc 10" xfId="282" xr:uid="{00000000-0005-0000-0000-0000DC000000}"/>
    <cellStyle name="_Rev_Acc 11" xfId="283" xr:uid="{00000000-0005-0000-0000-0000DD000000}"/>
    <cellStyle name="_Rev_Acc 12" xfId="284" xr:uid="{00000000-0005-0000-0000-0000DE000000}"/>
    <cellStyle name="_Rev_Acc 13" xfId="285" xr:uid="{00000000-0005-0000-0000-0000DF000000}"/>
    <cellStyle name="_Rev_Acc 14" xfId="286" xr:uid="{00000000-0005-0000-0000-0000E0000000}"/>
    <cellStyle name="_Rev_Acc 15" xfId="287" xr:uid="{00000000-0005-0000-0000-0000E1000000}"/>
    <cellStyle name="_Rev_Acc 16" xfId="288" xr:uid="{00000000-0005-0000-0000-0000E2000000}"/>
    <cellStyle name="_Rev_Acc 17" xfId="289" xr:uid="{00000000-0005-0000-0000-0000E3000000}"/>
    <cellStyle name="_Rev_Acc 18" xfId="290" xr:uid="{00000000-0005-0000-0000-0000E4000000}"/>
    <cellStyle name="_Rev_Acc 2" xfId="291" xr:uid="{00000000-0005-0000-0000-0000E5000000}"/>
    <cellStyle name="_Rev_Acc 2 10" xfId="292" xr:uid="{00000000-0005-0000-0000-0000E6000000}"/>
    <cellStyle name="_Rev_Acc 2 11" xfId="293" xr:uid="{00000000-0005-0000-0000-0000E7000000}"/>
    <cellStyle name="_Rev_Acc 2 2" xfId="294" xr:uid="{00000000-0005-0000-0000-0000E8000000}"/>
    <cellStyle name="_Rev_Acc 2 3" xfId="295" xr:uid="{00000000-0005-0000-0000-0000E9000000}"/>
    <cellStyle name="_Rev_Acc 2 4" xfId="296" xr:uid="{00000000-0005-0000-0000-0000EA000000}"/>
    <cellStyle name="_Rev_Acc 2 5" xfId="297" xr:uid="{00000000-0005-0000-0000-0000EB000000}"/>
    <cellStyle name="_Rev_Acc 2 6" xfId="298" xr:uid="{00000000-0005-0000-0000-0000EC000000}"/>
    <cellStyle name="_Rev_Acc 2 7" xfId="299" xr:uid="{00000000-0005-0000-0000-0000ED000000}"/>
    <cellStyle name="_Rev_Acc 2 8" xfId="300" xr:uid="{00000000-0005-0000-0000-0000EE000000}"/>
    <cellStyle name="_Rev_Acc 2 9" xfId="301" xr:uid="{00000000-0005-0000-0000-0000EF000000}"/>
    <cellStyle name="_Rev_Acc 3" xfId="302" xr:uid="{00000000-0005-0000-0000-0000F0000000}"/>
    <cellStyle name="_Rev_Acc 3 10" xfId="303" xr:uid="{00000000-0005-0000-0000-0000F1000000}"/>
    <cellStyle name="_Rev_Acc 3 11" xfId="304" xr:uid="{00000000-0005-0000-0000-0000F2000000}"/>
    <cellStyle name="_Rev_Acc 3 2" xfId="305" xr:uid="{00000000-0005-0000-0000-0000F3000000}"/>
    <cellStyle name="_Rev_Acc 3 3" xfId="306" xr:uid="{00000000-0005-0000-0000-0000F4000000}"/>
    <cellStyle name="_Rev_Acc 3 4" xfId="307" xr:uid="{00000000-0005-0000-0000-0000F5000000}"/>
    <cellStyle name="_Rev_Acc 3 5" xfId="308" xr:uid="{00000000-0005-0000-0000-0000F6000000}"/>
    <cellStyle name="_Rev_Acc 3 6" xfId="309" xr:uid="{00000000-0005-0000-0000-0000F7000000}"/>
    <cellStyle name="_Rev_Acc 3 7" xfId="310" xr:uid="{00000000-0005-0000-0000-0000F8000000}"/>
    <cellStyle name="_Rev_Acc 3 8" xfId="311" xr:uid="{00000000-0005-0000-0000-0000F9000000}"/>
    <cellStyle name="_Rev_Acc 3 9" xfId="312" xr:uid="{00000000-0005-0000-0000-0000FA000000}"/>
    <cellStyle name="_Rev_Acc 4" xfId="313" xr:uid="{00000000-0005-0000-0000-0000FB000000}"/>
    <cellStyle name="_Rev_Acc 4 10" xfId="314" xr:uid="{00000000-0005-0000-0000-0000FC000000}"/>
    <cellStyle name="_Rev_Acc 4 11" xfId="315" xr:uid="{00000000-0005-0000-0000-0000FD000000}"/>
    <cellStyle name="_Rev_Acc 4 2" xfId="316" xr:uid="{00000000-0005-0000-0000-0000FE000000}"/>
    <cellStyle name="_Rev_Acc 4 3" xfId="317" xr:uid="{00000000-0005-0000-0000-0000FF000000}"/>
    <cellStyle name="_Rev_Acc 4 4" xfId="318" xr:uid="{00000000-0005-0000-0000-000000010000}"/>
    <cellStyle name="_Rev_Acc 4 5" xfId="319" xr:uid="{00000000-0005-0000-0000-000001010000}"/>
    <cellStyle name="_Rev_Acc 4 6" xfId="320" xr:uid="{00000000-0005-0000-0000-000002010000}"/>
    <cellStyle name="_Rev_Acc 4 7" xfId="321" xr:uid="{00000000-0005-0000-0000-000003010000}"/>
    <cellStyle name="_Rev_Acc 4 8" xfId="322" xr:uid="{00000000-0005-0000-0000-000004010000}"/>
    <cellStyle name="_Rev_Acc 4 9" xfId="323" xr:uid="{00000000-0005-0000-0000-000005010000}"/>
    <cellStyle name="_Rev_Acc 5" xfId="324" xr:uid="{00000000-0005-0000-0000-000006010000}"/>
    <cellStyle name="_Rev_Acc 5 10" xfId="325" xr:uid="{00000000-0005-0000-0000-000007010000}"/>
    <cellStyle name="_Rev_Acc 5 11" xfId="326" xr:uid="{00000000-0005-0000-0000-000008010000}"/>
    <cellStyle name="_Rev_Acc 5 2" xfId="327" xr:uid="{00000000-0005-0000-0000-000009010000}"/>
    <cellStyle name="_Rev_Acc 5 3" xfId="328" xr:uid="{00000000-0005-0000-0000-00000A010000}"/>
    <cellStyle name="_Rev_Acc 5 4" xfId="329" xr:uid="{00000000-0005-0000-0000-00000B010000}"/>
    <cellStyle name="_Rev_Acc 5 5" xfId="330" xr:uid="{00000000-0005-0000-0000-00000C010000}"/>
    <cellStyle name="_Rev_Acc 5 6" xfId="331" xr:uid="{00000000-0005-0000-0000-00000D010000}"/>
    <cellStyle name="_Rev_Acc 5 7" xfId="332" xr:uid="{00000000-0005-0000-0000-00000E010000}"/>
    <cellStyle name="_Rev_Acc 5 8" xfId="333" xr:uid="{00000000-0005-0000-0000-00000F010000}"/>
    <cellStyle name="_Rev_Acc 5 9" xfId="334" xr:uid="{00000000-0005-0000-0000-000010010000}"/>
    <cellStyle name="_Rev_Acc 6" xfId="335" xr:uid="{00000000-0005-0000-0000-000011010000}"/>
    <cellStyle name="_Rev_Acc 6 10" xfId="336" xr:uid="{00000000-0005-0000-0000-000012010000}"/>
    <cellStyle name="_Rev_Acc 6 11" xfId="337" xr:uid="{00000000-0005-0000-0000-000013010000}"/>
    <cellStyle name="_Rev_Acc 6 2" xfId="338" xr:uid="{00000000-0005-0000-0000-000014010000}"/>
    <cellStyle name="_Rev_Acc 6 3" xfId="339" xr:uid="{00000000-0005-0000-0000-000015010000}"/>
    <cellStyle name="_Rev_Acc 6 4" xfId="340" xr:uid="{00000000-0005-0000-0000-000016010000}"/>
    <cellStyle name="_Rev_Acc 6 5" xfId="341" xr:uid="{00000000-0005-0000-0000-000017010000}"/>
    <cellStyle name="_Rev_Acc 6 6" xfId="342" xr:uid="{00000000-0005-0000-0000-000018010000}"/>
    <cellStyle name="_Rev_Acc 6 7" xfId="343" xr:uid="{00000000-0005-0000-0000-000019010000}"/>
    <cellStyle name="_Rev_Acc 6 8" xfId="344" xr:uid="{00000000-0005-0000-0000-00001A010000}"/>
    <cellStyle name="_Rev_Acc 6 9" xfId="345" xr:uid="{00000000-0005-0000-0000-00001B010000}"/>
    <cellStyle name="_Rev_Acc 7" xfId="346" xr:uid="{00000000-0005-0000-0000-00001C010000}"/>
    <cellStyle name="_Rev_Acc 7 10" xfId="347" xr:uid="{00000000-0005-0000-0000-00001D010000}"/>
    <cellStyle name="_Rev_Acc 7 11" xfId="348" xr:uid="{00000000-0005-0000-0000-00001E010000}"/>
    <cellStyle name="_Rev_Acc 7 2" xfId="349" xr:uid="{00000000-0005-0000-0000-00001F010000}"/>
    <cellStyle name="_Rev_Acc 7 3" xfId="350" xr:uid="{00000000-0005-0000-0000-000020010000}"/>
    <cellStyle name="_Rev_Acc 7 4" xfId="351" xr:uid="{00000000-0005-0000-0000-000021010000}"/>
    <cellStyle name="_Rev_Acc 7 5" xfId="352" xr:uid="{00000000-0005-0000-0000-000022010000}"/>
    <cellStyle name="_Rev_Acc 7 6" xfId="353" xr:uid="{00000000-0005-0000-0000-000023010000}"/>
    <cellStyle name="_Rev_Acc 7 7" xfId="354" xr:uid="{00000000-0005-0000-0000-000024010000}"/>
    <cellStyle name="_Rev_Acc 7 8" xfId="355" xr:uid="{00000000-0005-0000-0000-000025010000}"/>
    <cellStyle name="_Rev_Acc 7 9" xfId="356" xr:uid="{00000000-0005-0000-0000-000026010000}"/>
    <cellStyle name="_Rev_Acc 8" xfId="357" xr:uid="{00000000-0005-0000-0000-000027010000}"/>
    <cellStyle name="_Rev_Acc 8 10" xfId="358" xr:uid="{00000000-0005-0000-0000-000028010000}"/>
    <cellStyle name="_Rev_Acc 8 11" xfId="359" xr:uid="{00000000-0005-0000-0000-000029010000}"/>
    <cellStyle name="_Rev_Acc 8 2" xfId="360" xr:uid="{00000000-0005-0000-0000-00002A010000}"/>
    <cellStyle name="_Rev_Acc 8 3" xfId="361" xr:uid="{00000000-0005-0000-0000-00002B010000}"/>
    <cellStyle name="_Rev_Acc 8 4" xfId="362" xr:uid="{00000000-0005-0000-0000-00002C010000}"/>
    <cellStyle name="_Rev_Acc 8 5" xfId="363" xr:uid="{00000000-0005-0000-0000-00002D010000}"/>
    <cellStyle name="_Rev_Acc 8 6" xfId="364" xr:uid="{00000000-0005-0000-0000-00002E010000}"/>
    <cellStyle name="_Rev_Acc 8 7" xfId="365" xr:uid="{00000000-0005-0000-0000-00002F010000}"/>
    <cellStyle name="_Rev_Acc 8 8" xfId="366" xr:uid="{00000000-0005-0000-0000-000030010000}"/>
    <cellStyle name="_Rev_Acc 8 9" xfId="367" xr:uid="{00000000-0005-0000-0000-000031010000}"/>
    <cellStyle name="_Rev_Acc 9" xfId="368" xr:uid="{00000000-0005-0000-0000-000032010000}"/>
    <cellStyle name="_Rev_Acc 9 10" xfId="369" xr:uid="{00000000-0005-0000-0000-000033010000}"/>
    <cellStyle name="_Rev_Acc 9 11" xfId="370" xr:uid="{00000000-0005-0000-0000-000034010000}"/>
    <cellStyle name="_Rev_Acc 9 2" xfId="371" xr:uid="{00000000-0005-0000-0000-000035010000}"/>
    <cellStyle name="_Rev_Acc 9 3" xfId="372" xr:uid="{00000000-0005-0000-0000-000036010000}"/>
    <cellStyle name="_Rev_Acc 9 4" xfId="373" xr:uid="{00000000-0005-0000-0000-000037010000}"/>
    <cellStyle name="_Rev_Acc 9 5" xfId="374" xr:uid="{00000000-0005-0000-0000-000038010000}"/>
    <cellStyle name="_Rev_Acc 9 6" xfId="375" xr:uid="{00000000-0005-0000-0000-000039010000}"/>
    <cellStyle name="_Rev_Acc 9 7" xfId="376" xr:uid="{00000000-0005-0000-0000-00003A010000}"/>
    <cellStyle name="_Rev_Acc 9 8" xfId="377" xr:uid="{00000000-0005-0000-0000-00003B010000}"/>
    <cellStyle name="_Rev_Acc 9 9" xfId="378" xr:uid="{00000000-0005-0000-0000-00003C010000}"/>
    <cellStyle name="_Rev_Acc_PROD_DETAILS" xfId="379" xr:uid="{00000000-0005-0000-0000-00003D010000}"/>
    <cellStyle name="_Rev_Acc_PROD_DETAILS 10" xfId="380" xr:uid="{00000000-0005-0000-0000-00003E010000}"/>
    <cellStyle name="_Rev_Acc_PROD_DETAILS 11" xfId="381" xr:uid="{00000000-0005-0000-0000-00003F010000}"/>
    <cellStyle name="_Rev_Acc_PROD_DETAILS 2" xfId="382" xr:uid="{00000000-0005-0000-0000-000040010000}"/>
    <cellStyle name="_Rev_Acc_PROD_DETAILS 3" xfId="383" xr:uid="{00000000-0005-0000-0000-000041010000}"/>
    <cellStyle name="_Rev_Acc_PROD_DETAILS 4" xfId="384" xr:uid="{00000000-0005-0000-0000-000042010000}"/>
    <cellStyle name="_Rev_Acc_PROD_DETAILS 5" xfId="385" xr:uid="{00000000-0005-0000-0000-000043010000}"/>
    <cellStyle name="_Rev_Acc_PROD_DETAILS 6" xfId="386" xr:uid="{00000000-0005-0000-0000-000044010000}"/>
    <cellStyle name="_Rev_Acc_PROD_DETAILS 7" xfId="387" xr:uid="{00000000-0005-0000-0000-000045010000}"/>
    <cellStyle name="_Rev_Acc_PROD_DETAILS 8" xfId="388" xr:uid="{00000000-0005-0000-0000-000046010000}"/>
    <cellStyle name="_Rev_Acc_PROD_DETAILS 9" xfId="389" xr:uid="{00000000-0005-0000-0000-000047010000}"/>
    <cellStyle name="20% - Accent1 10" xfId="390" xr:uid="{00000000-0005-0000-0000-000048010000}"/>
    <cellStyle name="20% - Accent1 11" xfId="391" xr:uid="{00000000-0005-0000-0000-000049010000}"/>
    <cellStyle name="20% - Accent1 12" xfId="392" xr:uid="{00000000-0005-0000-0000-00004A010000}"/>
    <cellStyle name="20% - Accent1 13" xfId="393" xr:uid="{00000000-0005-0000-0000-00004B010000}"/>
    <cellStyle name="20% - Accent1 14" xfId="394" xr:uid="{00000000-0005-0000-0000-00004C010000}"/>
    <cellStyle name="20% - Accent1 15" xfId="395" xr:uid="{00000000-0005-0000-0000-00004D010000}"/>
    <cellStyle name="20% - Accent1 16" xfId="396" xr:uid="{00000000-0005-0000-0000-00004E010000}"/>
    <cellStyle name="20% - Accent1 17" xfId="397" xr:uid="{00000000-0005-0000-0000-00004F010000}"/>
    <cellStyle name="20% - Accent1 17 2" xfId="398" xr:uid="{00000000-0005-0000-0000-000050010000}"/>
    <cellStyle name="20% - Accent1 17 3" xfId="399" xr:uid="{00000000-0005-0000-0000-000051010000}"/>
    <cellStyle name="20% - Accent1 17 4" xfId="400" xr:uid="{00000000-0005-0000-0000-000052010000}"/>
    <cellStyle name="20% - Accent1 17 5" xfId="401" xr:uid="{00000000-0005-0000-0000-000053010000}"/>
    <cellStyle name="20% - Accent1 18" xfId="402" xr:uid="{00000000-0005-0000-0000-000054010000}"/>
    <cellStyle name="20% - Accent1 18 2" xfId="403" xr:uid="{00000000-0005-0000-0000-000055010000}"/>
    <cellStyle name="20% - Accent1 18 3" xfId="404" xr:uid="{00000000-0005-0000-0000-000056010000}"/>
    <cellStyle name="20% - Accent1 18 4" xfId="405" xr:uid="{00000000-0005-0000-0000-000057010000}"/>
    <cellStyle name="20% - Accent1 18 5" xfId="406" xr:uid="{00000000-0005-0000-0000-000058010000}"/>
    <cellStyle name="20% - Accent1 19" xfId="407" xr:uid="{00000000-0005-0000-0000-000059010000}"/>
    <cellStyle name="20% - Accent1 19 2" xfId="408" xr:uid="{00000000-0005-0000-0000-00005A010000}"/>
    <cellStyle name="20% - Accent1 19 3" xfId="409" xr:uid="{00000000-0005-0000-0000-00005B010000}"/>
    <cellStyle name="20% - Accent1 19 4" xfId="410" xr:uid="{00000000-0005-0000-0000-00005C010000}"/>
    <cellStyle name="20% - Accent1 19 5" xfId="411" xr:uid="{00000000-0005-0000-0000-00005D010000}"/>
    <cellStyle name="20% - Accent1 2" xfId="412" xr:uid="{00000000-0005-0000-0000-00005E010000}"/>
    <cellStyle name="20% - Accent1 20" xfId="413" xr:uid="{00000000-0005-0000-0000-00005F010000}"/>
    <cellStyle name="20% - Accent1 20 2" xfId="414" xr:uid="{00000000-0005-0000-0000-000060010000}"/>
    <cellStyle name="20% - Accent1 20 3" xfId="415" xr:uid="{00000000-0005-0000-0000-000061010000}"/>
    <cellStyle name="20% - Accent1 20 4" xfId="416" xr:uid="{00000000-0005-0000-0000-000062010000}"/>
    <cellStyle name="20% - Accent1 20 5" xfId="417" xr:uid="{00000000-0005-0000-0000-000063010000}"/>
    <cellStyle name="20% - Accent1 21" xfId="418" xr:uid="{00000000-0005-0000-0000-000064010000}"/>
    <cellStyle name="20% - Accent1 21 2" xfId="419" xr:uid="{00000000-0005-0000-0000-000065010000}"/>
    <cellStyle name="20% - Accent1 21 3" xfId="420" xr:uid="{00000000-0005-0000-0000-000066010000}"/>
    <cellStyle name="20% - Accent1 21 4" xfId="421" xr:uid="{00000000-0005-0000-0000-000067010000}"/>
    <cellStyle name="20% - Accent1 21 5" xfId="422" xr:uid="{00000000-0005-0000-0000-000068010000}"/>
    <cellStyle name="20% - Accent1 22" xfId="423" xr:uid="{00000000-0005-0000-0000-000069010000}"/>
    <cellStyle name="20% - Accent1 22 2" xfId="424" xr:uid="{00000000-0005-0000-0000-00006A010000}"/>
    <cellStyle name="20% - Accent1 22 3" xfId="425" xr:uid="{00000000-0005-0000-0000-00006B010000}"/>
    <cellStyle name="20% - Accent1 22 4" xfId="426" xr:uid="{00000000-0005-0000-0000-00006C010000}"/>
    <cellStyle name="20% - Accent1 22 5" xfId="427" xr:uid="{00000000-0005-0000-0000-00006D010000}"/>
    <cellStyle name="20% - Accent1 23" xfId="428" xr:uid="{00000000-0005-0000-0000-00006E010000}"/>
    <cellStyle name="20% - Accent1 24" xfId="429" xr:uid="{00000000-0005-0000-0000-00006F010000}"/>
    <cellStyle name="20% - Accent1 25" xfId="430" xr:uid="{00000000-0005-0000-0000-000070010000}"/>
    <cellStyle name="20% - Accent1 26" xfId="431" xr:uid="{00000000-0005-0000-0000-000071010000}"/>
    <cellStyle name="20% - Accent1 3" xfId="432" xr:uid="{00000000-0005-0000-0000-000072010000}"/>
    <cellStyle name="20% - Accent1 4" xfId="433" xr:uid="{00000000-0005-0000-0000-000073010000}"/>
    <cellStyle name="20% - Accent1 5" xfId="434" xr:uid="{00000000-0005-0000-0000-000074010000}"/>
    <cellStyle name="20% - Accent1 6" xfId="435" xr:uid="{00000000-0005-0000-0000-000075010000}"/>
    <cellStyle name="20% - Accent1 7" xfId="436" xr:uid="{00000000-0005-0000-0000-000076010000}"/>
    <cellStyle name="20% - Accent1 8" xfId="437" xr:uid="{00000000-0005-0000-0000-000077010000}"/>
    <cellStyle name="20% - Accent1 9" xfId="438" xr:uid="{00000000-0005-0000-0000-000078010000}"/>
    <cellStyle name="20% - Accent2 10" xfId="439" xr:uid="{00000000-0005-0000-0000-000079010000}"/>
    <cellStyle name="20% - Accent2 11" xfId="440" xr:uid="{00000000-0005-0000-0000-00007A010000}"/>
    <cellStyle name="20% - Accent2 12" xfId="441" xr:uid="{00000000-0005-0000-0000-00007B010000}"/>
    <cellStyle name="20% - Accent2 13" xfId="442" xr:uid="{00000000-0005-0000-0000-00007C010000}"/>
    <cellStyle name="20% - Accent2 14" xfId="443" xr:uid="{00000000-0005-0000-0000-00007D010000}"/>
    <cellStyle name="20% - Accent2 15" xfId="444" xr:uid="{00000000-0005-0000-0000-00007E010000}"/>
    <cellStyle name="20% - Accent2 16" xfId="445" xr:uid="{00000000-0005-0000-0000-00007F010000}"/>
    <cellStyle name="20% - Accent2 17" xfId="446" xr:uid="{00000000-0005-0000-0000-000080010000}"/>
    <cellStyle name="20% - Accent2 17 2" xfId="447" xr:uid="{00000000-0005-0000-0000-000081010000}"/>
    <cellStyle name="20% - Accent2 17 3" xfId="448" xr:uid="{00000000-0005-0000-0000-000082010000}"/>
    <cellStyle name="20% - Accent2 17 4" xfId="449" xr:uid="{00000000-0005-0000-0000-000083010000}"/>
    <cellStyle name="20% - Accent2 17 5" xfId="450" xr:uid="{00000000-0005-0000-0000-000084010000}"/>
    <cellStyle name="20% - Accent2 18" xfId="451" xr:uid="{00000000-0005-0000-0000-000085010000}"/>
    <cellStyle name="20% - Accent2 18 2" xfId="452" xr:uid="{00000000-0005-0000-0000-000086010000}"/>
    <cellStyle name="20% - Accent2 18 3" xfId="453" xr:uid="{00000000-0005-0000-0000-000087010000}"/>
    <cellStyle name="20% - Accent2 18 4" xfId="454" xr:uid="{00000000-0005-0000-0000-000088010000}"/>
    <cellStyle name="20% - Accent2 18 5" xfId="455" xr:uid="{00000000-0005-0000-0000-000089010000}"/>
    <cellStyle name="20% - Accent2 19" xfId="456" xr:uid="{00000000-0005-0000-0000-00008A010000}"/>
    <cellStyle name="20% - Accent2 19 2" xfId="457" xr:uid="{00000000-0005-0000-0000-00008B010000}"/>
    <cellStyle name="20% - Accent2 19 3" xfId="458" xr:uid="{00000000-0005-0000-0000-00008C010000}"/>
    <cellStyle name="20% - Accent2 19 4" xfId="459" xr:uid="{00000000-0005-0000-0000-00008D010000}"/>
    <cellStyle name="20% - Accent2 19 5" xfId="460" xr:uid="{00000000-0005-0000-0000-00008E010000}"/>
    <cellStyle name="20% - Accent2 2" xfId="461" xr:uid="{00000000-0005-0000-0000-00008F010000}"/>
    <cellStyle name="20% - Accent2 20" xfId="462" xr:uid="{00000000-0005-0000-0000-000090010000}"/>
    <cellStyle name="20% - Accent2 20 2" xfId="463" xr:uid="{00000000-0005-0000-0000-000091010000}"/>
    <cellStyle name="20% - Accent2 20 3" xfId="464" xr:uid="{00000000-0005-0000-0000-000092010000}"/>
    <cellStyle name="20% - Accent2 20 4" xfId="465" xr:uid="{00000000-0005-0000-0000-000093010000}"/>
    <cellStyle name="20% - Accent2 20 5" xfId="466" xr:uid="{00000000-0005-0000-0000-000094010000}"/>
    <cellStyle name="20% - Accent2 21" xfId="467" xr:uid="{00000000-0005-0000-0000-000095010000}"/>
    <cellStyle name="20% - Accent2 21 2" xfId="468" xr:uid="{00000000-0005-0000-0000-000096010000}"/>
    <cellStyle name="20% - Accent2 21 3" xfId="469" xr:uid="{00000000-0005-0000-0000-000097010000}"/>
    <cellStyle name="20% - Accent2 21 4" xfId="470" xr:uid="{00000000-0005-0000-0000-000098010000}"/>
    <cellStyle name="20% - Accent2 21 5" xfId="471" xr:uid="{00000000-0005-0000-0000-000099010000}"/>
    <cellStyle name="20% - Accent2 22" xfId="472" xr:uid="{00000000-0005-0000-0000-00009A010000}"/>
    <cellStyle name="20% - Accent2 22 2" xfId="473" xr:uid="{00000000-0005-0000-0000-00009B010000}"/>
    <cellStyle name="20% - Accent2 22 3" xfId="474" xr:uid="{00000000-0005-0000-0000-00009C010000}"/>
    <cellStyle name="20% - Accent2 22 4" xfId="475" xr:uid="{00000000-0005-0000-0000-00009D010000}"/>
    <cellStyle name="20% - Accent2 22 5" xfId="476" xr:uid="{00000000-0005-0000-0000-00009E010000}"/>
    <cellStyle name="20% - Accent2 23" xfId="477" xr:uid="{00000000-0005-0000-0000-00009F010000}"/>
    <cellStyle name="20% - Accent2 24" xfId="478" xr:uid="{00000000-0005-0000-0000-0000A0010000}"/>
    <cellStyle name="20% - Accent2 25" xfId="479" xr:uid="{00000000-0005-0000-0000-0000A1010000}"/>
    <cellStyle name="20% - Accent2 26" xfId="480" xr:uid="{00000000-0005-0000-0000-0000A2010000}"/>
    <cellStyle name="20% - Accent2 3" xfId="481" xr:uid="{00000000-0005-0000-0000-0000A3010000}"/>
    <cellStyle name="20% - Accent2 4" xfId="482" xr:uid="{00000000-0005-0000-0000-0000A4010000}"/>
    <cellStyle name="20% - Accent2 5" xfId="483" xr:uid="{00000000-0005-0000-0000-0000A5010000}"/>
    <cellStyle name="20% - Accent2 6" xfId="484" xr:uid="{00000000-0005-0000-0000-0000A6010000}"/>
    <cellStyle name="20% - Accent2 7" xfId="485" xr:uid="{00000000-0005-0000-0000-0000A7010000}"/>
    <cellStyle name="20% - Accent2 8" xfId="486" xr:uid="{00000000-0005-0000-0000-0000A8010000}"/>
    <cellStyle name="20% - Accent2 9" xfId="487" xr:uid="{00000000-0005-0000-0000-0000A9010000}"/>
    <cellStyle name="20% - Accent3 10" xfId="488" xr:uid="{00000000-0005-0000-0000-0000AA010000}"/>
    <cellStyle name="20% - Accent3 11" xfId="489" xr:uid="{00000000-0005-0000-0000-0000AB010000}"/>
    <cellStyle name="20% - Accent3 12" xfId="490" xr:uid="{00000000-0005-0000-0000-0000AC010000}"/>
    <cellStyle name="20% - Accent3 13" xfId="491" xr:uid="{00000000-0005-0000-0000-0000AD010000}"/>
    <cellStyle name="20% - Accent3 14" xfId="492" xr:uid="{00000000-0005-0000-0000-0000AE010000}"/>
    <cellStyle name="20% - Accent3 15" xfId="493" xr:uid="{00000000-0005-0000-0000-0000AF010000}"/>
    <cellStyle name="20% - Accent3 16" xfId="494" xr:uid="{00000000-0005-0000-0000-0000B0010000}"/>
    <cellStyle name="20% - Accent3 17" xfId="495" xr:uid="{00000000-0005-0000-0000-0000B1010000}"/>
    <cellStyle name="20% - Accent3 17 2" xfId="496" xr:uid="{00000000-0005-0000-0000-0000B2010000}"/>
    <cellStyle name="20% - Accent3 17 3" xfId="497" xr:uid="{00000000-0005-0000-0000-0000B3010000}"/>
    <cellStyle name="20% - Accent3 17 4" xfId="498" xr:uid="{00000000-0005-0000-0000-0000B4010000}"/>
    <cellStyle name="20% - Accent3 17 5" xfId="499" xr:uid="{00000000-0005-0000-0000-0000B5010000}"/>
    <cellStyle name="20% - Accent3 18" xfId="500" xr:uid="{00000000-0005-0000-0000-0000B6010000}"/>
    <cellStyle name="20% - Accent3 18 2" xfId="501" xr:uid="{00000000-0005-0000-0000-0000B7010000}"/>
    <cellStyle name="20% - Accent3 18 3" xfId="502" xr:uid="{00000000-0005-0000-0000-0000B8010000}"/>
    <cellStyle name="20% - Accent3 18 4" xfId="503" xr:uid="{00000000-0005-0000-0000-0000B9010000}"/>
    <cellStyle name="20% - Accent3 18 5" xfId="504" xr:uid="{00000000-0005-0000-0000-0000BA010000}"/>
    <cellStyle name="20% - Accent3 19" xfId="505" xr:uid="{00000000-0005-0000-0000-0000BB010000}"/>
    <cellStyle name="20% - Accent3 19 2" xfId="506" xr:uid="{00000000-0005-0000-0000-0000BC010000}"/>
    <cellStyle name="20% - Accent3 19 3" xfId="507" xr:uid="{00000000-0005-0000-0000-0000BD010000}"/>
    <cellStyle name="20% - Accent3 19 4" xfId="508" xr:uid="{00000000-0005-0000-0000-0000BE010000}"/>
    <cellStyle name="20% - Accent3 19 5" xfId="509" xr:uid="{00000000-0005-0000-0000-0000BF010000}"/>
    <cellStyle name="20% - Accent3 2" xfId="510" xr:uid="{00000000-0005-0000-0000-0000C0010000}"/>
    <cellStyle name="20% - Accent3 20" xfId="511" xr:uid="{00000000-0005-0000-0000-0000C1010000}"/>
    <cellStyle name="20% - Accent3 20 2" xfId="512" xr:uid="{00000000-0005-0000-0000-0000C2010000}"/>
    <cellStyle name="20% - Accent3 20 3" xfId="513" xr:uid="{00000000-0005-0000-0000-0000C3010000}"/>
    <cellStyle name="20% - Accent3 20 4" xfId="514" xr:uid="{00000000-0005-0000-0000-0000C4010000}"/>
    <cellStyle name="20% - Accent3 20 5" xfId="515" xr:uid="{00000000-0005-0000-0000-0000C5010000}"/>
    <cellStyle name="20% - Accent3 21" xfId="516" xr:uid="{00000000-0005-0000-0000-0000C6010000}"/>
    <cellStyle name="20% - Accent3 21 2" xfId="517" xr:uid="{00000000-0005-0000-0000-0000C7010000}"/>
    <cellStyle name="20% - Accent3 21 3" xfId="518" xr:uid="{00000000-0005-0000-0000-0000C8010000}"/>
    <cellStyle name="20% - Accent3 21 4" xfId="519" xr:uid="{00000000-0005-0000-0000-0000C9010000}"/>
    <cellStyle name="20% - Accent3 21 5" xfId="520" xr:uid="{00000000-0005-0000-0000-0000CA010000}"/>
    <cellStyle name="20% - Accent3 22" xfId="521" xr:uid="{00000000-0005-0000-0000-0000CB010000}"/>
    <cellStyle name="20% - Accent3 22 2" xfId="522" xr:uid="{00000000-0005-0000-0000-0000CC010000}"/>
    <cellStyle name="20% - Accent3 22 3" xfId="523" xr:uid="{00000000-0005-0000-0000-0000CD010000}"/>
    <cellStyle name="20% - Accent3 22 4" xfId="524" xr:uid="{00000000-0005-0000-0000-0000CE010000}"/>
    <cellStyle name="20% - Accent3 22 5" xfId="525" xr:uid="{00000000-0005-0000-0000-0000CF010000}"/>
    <cellStyle name="20% - Accent3 23" xfId="526" xr:uid="{00000000-0005-0000-0000-0000D0010000}"/>
    <cellStyle name="20% - Accent3 24" xfId="527" xr:uid="{00000000-0005-0000-0000-0000D1010000}"/>
    <cellStyle name="20% - Accent3 25" xfId="528" xr:uid="{00000000-0005-0000-0000-0000D2010000}"/>
    <cellStyle name="20% - Accent3 26" xfId="529" xr:uid="{00000000-0005-0000-0000-0000D3010000}"/>
    <cellStyle name="20% - Accent3 3" xfId="530" xr:uid="{00000000-0005-0000-0000-0000D4010000}"/>
    <cellStyle name="20% - Accent3 4" xfId="531" xr:uid="{00000000-0005-0000-0000-0000D5010000}"/>
    <cellStyle name="20% - Accent3 5" xfId="532" xr:uid="{00000000-0005-0000-0000-0000D6010000}"/>
    <cellStyle name="20% - Accent3 6" xfId="533" xr:uid="{00000000-0005-0000-0000-0000D7010000}"/>
    <cellStyle name="20% - Accent3 7" xfId="534" xr:uid="{00000000-0005-0000-0000-0000D8010000}"/>
    <cellStyle name="20% - Accent3 8" xfId="535" xr:uid="{00000000-0005-0000-0000-0000D9010000}"/>
    <cellStyle name="20% - Accent3 9" xfId="536" xr:uid="{00000000-0005-0000-0000-0000DA010000}"/>
    <cellStyle name="20% - Accent4 10" xfId="537" xr:uid="{00000000-0005-0000-0000-0000DB010000}"/>
    <cellStyle name="20% - Accent4 11" xfId="538" xr:uid="{00000000-0005-0000-0000-0000DC010000}"/>
    <cellStyle name="20% - Accent4 12" xfId="539" xr:uid="{00000000-0005-0000-0000-0000DD010000}"/>
    <cellStyle name="20% - Accent4 13" xfId="540" xr:uid="{00000000-0005-0000-0000-0000DE010000}"/>
    <cellStyle name="20% - Accent4 14" xfId="541" xr:uid="{00000000-0005-0000-0000-0000DF010000}"/>
    <cellStyle name="20% - Accent4 15" xfId="542" xr:uid="{00000000-0005-0000-0000-0000E0010000}"/>
    <cellStyle name="20% - Accent4 16" xfId="543" xr:uid="{00000000-0005-0000-0000-0000E1010000}"/>
    <cellStyle name="20% - Accent4 17" xfId="544" xr:uid="{00000000-0005-0000-0000-0000E2010000}"/>
    <cellStyle name="20% - Accent4 17 2" xfId="545" xr:uid="{00000000-0005-0000-0000-0000E3010000}"/>
    <cellStyle name="20% - Accent4 17 3" xfId="546" xr:uid="{00000000-0005-0000-0000-0000E4010000}"/>
    <cellStyle name="20% - Accent4 17 4" xfId="547" xr:uid="{00000000-0005-0000-0000-0000E5010000}"/>
    <cellStyle name="20% - Accent4 17 5" xfId="548" xr:uid="{00000000-0005-0000-0000-0000E6010000}"/>
    <cellStyle name="20% - Accent4 18" xfId="549" xr:uid="{00000000-0005-0000-0000-0000E7010000}"/>
    <cellStyle name="20% - Accent4 18 2" xfId="550" xr:uid="{00000000-0005-0000-0000-0000E8010000}"/>
    <cellStyle name="20% - Accent4 18 3" xfId="551" xr:uid="{00000000-0005-0000-0000-0000E9010000}"/>
    <cellStyle name="20% - Accent4 18 4" xfId="552" xr:uid="{00000000-0005-0000-0000-0000EA010000}"/>
    <cellStyle name="20% - Accent4 18 5" xfId="553" xr:uid="{00000000-0005-0000-0000-0000EB010000}"/>
    <cellStyle name="20% - Accent4 19" xfId="554" xr:uid="{00000000-0005-0000-0000-0000EC010000}"/>
    <cellStyle name="20% - Accent4 19 2" xfId="555" xr:uid="{00000000-0005-0000-0000-0000ED010000}"/>
    <cellStyle name="20% - Accent4 19 3" xfId="556" xr:uid="{00000000-0005-0000-0000-0000EE010000}"/>
    <cellStyle name="20% - Accent4 19 4" xfId="557" xr:uid="{00000000-0005-0000-0000-0000EF010000}"/>
    <cellStyle name="20% - Accent4 19 5" xfId="558" xr:uid="{00000000-0005-0000-0000-0000F0010000}"/>
    <cellStyle name="20% - Accent4 2" xfId="559" xr:uid="{00000000-0005-0000-0000-0000F1010000}"/>
    <cellStyle name="20% - Accent4 20" xfId="560" xr:uid="{00000000-0005-0000-0000-0000F2010000}"/>
    <cellStyle name="20% - Accent4 20 2" xfId="561" xr:uid="{00000000-0005-0000-0000-0000F3010000}"/>
    <cellStyle name="20% - Accent4 20 3" xfId="562" xr:uid="{00000000-0005-0000-0000-0000F4010000}"/>
    <cellStyle name="20% - Accent4 20 4" xfId="563" xr:uid="{00000000-0005-0000-0000-0000F5010000}"/>
    <cellStyle name="20% - Accent4 20 5" xfId="564" xr:uid="{00000000-0005-0000-0000-0000F6010000}"/>
    <cellStyle name="20% - Accent4 21" xfId="565" xr:uid="{00000000-0005-0000-0000-0000F7010000}"/>
    <cellStyle name="20% - Accent4 21 2" xfId="566" xr:uid="{00000000-0005-0000-0000-0000F8010000}"/>
    <cellStyle name="20% - Accent4 21 3" xfId="567" xr:uid="{00000000-0005-0000-0000-0000F9010000}"/>
    <cellStyle name="20% - Accent4 21 4" xfId="568" xr:uid="{00000000-0005-0000-0000-0000FA010000}"/>
    <cellStyle name="20% - Accent4 21 5" xfId="569" xr:uid="{00000000-0005-0000-0000-0000FB010000}"/>
    <cellStyle name="20% - Accent4 22" xfId="570" xr:uid="{00000000-0005-0000-0000-0000FC010000}"/>
    <cellStyle name="20% - Accent4 22 2" xfId="571" xr:uid="{00000000-0005-0000-0000-0000FD010000}"/>
    <cellStyle name="20% - Accent4 22 3" xfId="572" xr:uid="{00000000-0005-0000-0000-0000FE010000}"/>
    <cellStyle name="20% - Accent4 22 4" xfId="573" xr:uid="{00000000-0005-0000-0000-0000FF010000}"/>
    <cellStyle name="20% - Accent4 22 5" xfId="574" xr:uid="{00000000-0005-0000-0000-000000020000}"/>
    <cellStyle name="20% - Accent4 23" xfId="575" xr:uid="{00000000-0005-0000-0000-000001020000}"/>
    <cellStyle name="20% - Accent4 24" xfId="576" xr:uid="{00000000-0005-0000-0000-000002020000}"/>
    <cellStyle name="20% - Accent4 25" xfId="577" xr:uid="{00000000-0005-0000-0000-000003020000}"/>
    <cellStyle name="20% - Accent4 26" xfId="578" xr:uid="{00000000-0005-0000-0000-000004020000}"/>
    <cellStyle name="20% - Accent4 3" xfId="579" xr:uid="{00000000-0005-0000-0000-000005020000}"/>
    <cellStyle name="20% - Accent4 4" xfId="580" xr:uid="{00000000-0005-0000-0000-000006020000}"/>
    <cellStyle name="20% - Accent4 5" xfId="581" xr:uid="{00000000-0005-0000-0000-000007020000}"/>
    <cellStyle name="20% - Accent4 6" xfId="582" xr:uid="{00000000-0005-0000-0000-000008020000}"/>
    <cellStyle name="20% - Accent4 7" xfId="583" xr:uid="{00000000-0005-0000-0000-000009020000}"/>
    <cellStyle name="20% - Accent4 8" xfId="584" xr:uid="{00000000-0005-0000-0000-00000A020000}"/>
    <cellStyle name="20% - Accent4 9" xfId="585" xr:uid="{00000000-0005-0000-0000-00000B020000}"/>
    <cellStyle name="20% - Accent5 10" xfId="586" xr:uid="{00000000-0005-0000-0000-00000C020000}"/>
    <cellStyle name="20% - Accent5 11" xfId="587" xr:uid="{00000000-0005-0000-0000-00000D020000}"/>
    <cellStyle name="20% - Accent5 12" xfId="588" xr:uid="{00000000-0005-0000-0000-00000E020000}"/>
    <cellStyle name="20% - Accent5 13" xfId="589" xr:uid="{00000000-0005-0000-0000-00000F020000}"/>
    <cellStyle name="20% - Accent5 14" xfId="590" xr:uid="{00000000-0005-0000-0000-000010020000}"/>
    <cellStyle name="20% - Accent5 15" xfId="591" xr:uid="{00000000-0005-0000-0000-000011020000}"/>
    <cellStyle name="20% - Accent5 16" xfId="592" xr:uid="{00000000-0005-0000-0000-000012020000}"/>
    <cellStyle name="20% - Accent5 17" xfId="593" xr:uid="{00000000-0005-0000-0000-000013020000}"/>
    <cellStyle name="20% - Accent5 17 2" xfId="594" xr:uid="{00000000-0005-0000-0000-000014020000}"/>
    <cellStyle name="20% - Accent5 17 3" xfId="595" xr:uid="{00000000-0005-0000-0000-000015020000}"/>
    <cellStyle name="20% - Accent5 17 4" xfId="596" xr:uid="{00000000-0005-0000-0000-000016020000}"/>
    <cellStyle name="20% - Accent5 17 5" xfId="597" xr:uid="{00000000-0005-0000-0000-000017020000}"/>
    <cellStyle name="20% - Accent5 18" xfId="598" xr:uid="{00000000-0005-0000-0000-000018020000}"/>
    <cellStyle name="20% - Accent5 18 2" xfId="599" xr:uid="{00000000-0005-0000-0000-000019020000}"/>
    <cellStyle name="20% - Accent5 18 3" xfId="600" xr:uid="{00000000-0005-0000-0000-00001A020000}"/>
    <cellStyle name="20% - Accent5 18 4" xfId="601" xr:uid="{00000000-0005-0000-0000-00001B020000}"/>
    <cellStyle name="20% - Accent5 18 5" xfId="602" xr:uid="{00000000-0005-0000-0000-00001C020000}"/>
    <cellStyle name="20% - Accent5 19" xfId="603" xr:uid="{00000000-0005-0000-0000-00001D020000}"/>
    <cellStyle name="20% - Accent5 19 2" xfId="604" xr:uid="{00000000-0005-0000-0000-00001E020000}"/>
    <cellStyle name="20% - Accent5 19 3" xfId="605" xr:uid="{00000000-0005-0000-0000-00001F020000}"/>
    <cellStyle name="20% - Accent5 19 4" xfId="606" xr:uid="{00000000-0005-0000-0000-000020020000}"/>
    <cellStyle name="20% - Accent5 19 5" xfId="607" xr:uid="{00000000-0005-0000-0000-000021020000}"/>
    <cellStyle name="20% - Accent5 2" xfId="608" xr:uid="{00000000-0005-0000-0000-000022020000}"/>
    <cellStyle name="20% - Accent5 20" xfId="609" xr:uid="{00000000-0005-0000-0000-000023020000}"/>
    <cellStyle name="20% - Accent5 20 2" xfId="610" xr:uid="{00000000-0005-0000-0000-000024020000}"/>
    <cellStyle name="20% - Accent5 20 3" xfId="611" xr:uid="{00000000-0005-0000-0000-000025020000}"/>
    <cellStyle name="20% - Accent5 20 4" xfId="612" xr:uid="{00000000-0005-0000-0000-000026020000}"/>
    <cellStyle name="20% - Accent5 20 5" xfId="613" xr:uid="{00000000-0005-0000-0000-000027020000}"/>
    <cellStyle name="20% - Accent5 21" xfId="614" xr:uid="{00000000-0005-0000-0000-000028020000}"/>
    <cellStyle name="20% - Accent5 21 2" xfId="615" xr:uid="{00000000-0005-0000-0000-000029020000}"/>
    <cellStyle name="20% - Accent5 21 3" xfId="616" xr:uid="{00000000-0005-0000-0000-00002A020000}"/>
    <cellStyle name="20% - Accent5 21 4" xfId="617" xr:uid="{00000000-0005-0000-0000-00002B020000}"/>
    <cellStyle name="20% - Accent5 21 5" xfId="618" xr:uid="{00000000-0005-0000-0000-00002C020000}"/>
    <cellStyle name="20% - Accent5 22" xfId="619" xr:uid="{00000000-0005-0000-0000-00002D020000}"/>
    <cellStyle name="20% - Accent5 22 2" xfId="620" xr:uid="{00000000-0005-0000-0000-00002E020000}"/>
    <cellStyle name="20% - Accent5 22 3" xfId="621" xr:uid="{00000000-0005-0000-0000-00002F020000}"/>
    <cellStyle name="20% - Accent5 22 4" xfId="622" xr:uid="{00000000-0005-0000-0000-000030020000}"/>
    <cellStyle name="20% - Accent5 22 5" xfId="623" xr:uid="{00000000-0005-0000-0000-000031020000}"/>
    <cellStyle name="20% - Accent5 23" xfId="624" xr:uid="{00000000-0005-0000-0000-000032020000}"/>
    <cellStyle name="20% - Accent5 24" xfId="625" xr:uid="{00000000-0005-0000-0000-000033020000}"/>
    <cellStyle name="20% - Accent5 25" xfId="626" xr:uid="{00000000-0005-0000-0000-000034020000}"/>
    <cellStyle name="20% - Accent5 26" xfId="627" xr:uid="{00000000-0005-0000-0000-000035020000}"/>
    <cellStyle name="20% - Accent5 3" xfId="628" xr:uid="{00000000-0005-0000-0000-000036020000}"/>
    <cellStyle name="20% - Accent5 4" xfId="629" xr:uid="{00000000-0005-0000-0000-000037020000}"/>
    <cellStyle name="20% - Accent5 5" xfId="630" xr:uid="{00000000-0005-0000-0000-000038020000}"/>
    <cellStyle name="20% - Accent5 6" xfId="631" xr:uid="{00000000-0005-0000-0000-000039020000}"/>
    <cellStyle name="20% - Accent5 7" xfId="632" xr:uid="{00000000-0005-0000-0000-00003A020000}"/>
    <cellStyle name="20% - Accent5 8" xfId="633" xr:uid="{00000000-0005-0000-0000-00003B020000}"/>
    <cellStyle name="20% - Accent5 9" xfId="634" xr:uid="{00000000-0005-0000-0000-00003C020000}"/>
    <cellStyle name="20% - Accent6 10" xfId="635" xr:uid="{00000000-0005-0000-0000-00003D020000}"/>
    <cellStyle name="20% - Accent6 11" xfId="636" xr:uid="{00000000-0005-0000-0000-00003E020000}"/>
    <cellStyle name="20% - Accent6 12" xfId="637" xr:uid="{00000000-0005-0000-0000-00003F020000}"/>
    <cellStyle name="20% - Accent6 13" xfId="638" xr:uid="{00000000-0005-0000-0000-000040020000}"/>
    <cellStyle name="20% - Accent6 14" xfId="639" xr:uid="{00000000-0005-0000-0000-000041020000}"/>
    <cellStyle name="20% - Accent6 15" xfId="640" xr:uid="{00000000-0005-0000-0000-000042020000}"/>
    <cellStyle name="20% - Accent6 16" xfId="641" xr:uid="{00000000-0005-0000-0000-000043020000}"/>
    <cellStyle name="20% - Accent6 17" xfId="642" xr:uid="{00000000-0005-0000-0000-000044020000}"/>
    <cellStyle name="20% - Accent6 17 2" xfId="643" xr:uid="{00000000-0005-0000-0000-000045020000}"/>
    <cellStyle name="20% - Accent6 17 3" xfId="644" xr:uid="{00000000-0005-0000-0000-000046020000}"/>
    <cellStyle name="20% - Accent6 17 4" xfId="645" xr:uid="{00000000-0005-0000-0000-000047020000}"/>
    <cellStyle name="20% - Accent6 17 5" xfId="646" xr:uid="{00000000-0005-0000-0000-000048020000}"/>
    <cellStyle name="20% - Accent6 18" xfId="647" xr:uid="{00000000-0005-0000-0000-000049020000}"/>
    <cellStyle name="20% - Accent6 18 2" xfId="648" xr:uid="{00000000-0005-0000-0000-00004A020000}"/>
    <cellStyle name="20% - Accent6 18 3" xfId="649" xr:uid="{00000000-0005-0000-0000-00004B020000}"/>
    <cellStyle name="20% - Accent6 18 4" xfId="650" xr:uid="{00000000-0005-0000-0000-00004C020000}"/>
    <cellStyle name="20% - Accent6 18 5" xfId="651" xr:uid="{00000000-0005-0000-0000-00004D020000}"/>
    <cellStyle name="20% - Accent6 19" xfId="652" xr:uid="{00000000-0005-0000-0000-00004E020000}"/>
    <cellStyle name="20% - Accent6 19 2" xfId="653" xr:uid="{00000000-0005-0000-0000-00004F020000}"/>
    <cellStyle name="20% - Accent6 19 3" xfId="654" xr:uid="{00000000-0005-0000-0000-000050020000}"/>
    <cellStyle name="20% - Accent6 19 4" xfId="655" xr:uid="{00000000-0005-0000-0000-000051020000}"/>
    <cellStyle name="20% - Accent6 19 5" xfId="656" xr:uid="{00000000-0005-0000-0000-000052020000}"/>
    <cellStyle name="20% - Accent6 2" xfId="657" xr:uid="{00000000-0005-0000-0000-000053020000}"/>
    <cellStyle name="20% - Accent6 20" xfId="658" xr:uid="{00000000-0005-0000-0000-000054020000}"/>
    <cellStyle name="20% - Accent6 20 2" xfId="659" xr:uid="{00000000-0005-0000-0000-000055020000}"/>
    <cellStyle name="20% - Accent6 20 3" xfId="660" xr:uid="{00000000-0005-0000-0000-000056020000}"/>
    <cellStyle name="20% - Accent6 20 4" xfId="661" xr:uid="{00000000-0005-0000-0000-000057020000}"/>
    <cellStyle name="20% - Accent6 20 5" xfId="662" xr:uid="{00000000-0005-0000-0000-000058020000}"/>
    <cellStyle name="20% - Accent6 21" xfId="663" xr:uid="{00000000-0005-0000-0000-000059020000}"/>
    <cellStyle name="20% - Accent6 21 2" xfId="664" xr:uid="{00000000-0005-0000-0000-00005A020000}"/>
    <cellStyle name="20% - Accent6 21 3" xfId="665" xr:uid="{00000000-0005-0000-0000-00005B020000}"/>
    <cellStyle name="20% - Accent6 21 4" xfId="666" xr:uid="{00000000-0005-0000-0000-00005C020000}"/>
    <cellStyle name="20% - Accent6 21 5" xfId="667" xr:uid="{00000000-0005-0000-0000-00005D020000}"/>
    <cellStyle name="20% - Accent6 22" xfId="668" xr:uid="{00000000-0005-0000-0000-00005E020000}"/>
    <cellStyle name="20% - Accent6 22 2" xfId="669" xr:uid="{00000000-0005-0000-0000-00005F020000}"/>
    <cellStyle name="20% - Accent6 22 3" xfId="670" xr:uid="{00000000-0005-0000-0000-000060020000}"/>
    <cellStyle name="20% - Accent6 22 4" xfId="671" xr:uid="{00000000-0005-0000-0000-000061020000}"/>
    <cellStyle name="20% - Accent6 22 5" xfId="672" xr:uid="{00000000-0005-0000-0000-000062020000}"/>
    <cellStyle name="20% - Accent6 23" xfId="673" xr:uid="{00000000-0005-0000-0000-000063020000}"/>
    <cellStyle name="20% - Accent6 24" xfId="674" xr:uid="{00000000-0005-0000-0000-000064020000}"/>
    <cellStyle name="20% - Accent6 25" xfId="675" xr:uid="{00000000-0005-0000-0000-000065020000}"/>
    <cellStyle name="20% - Accent6 26" xfId="676" xr:uid="{00000000-0005-0000-0000-000066020000}"/>
    <cellStyle name="20% - Accent6 3" xfId="677" xr:uid="{00000000-0005-0000-0000-000067020000}"/>
    <cellStyle name="20% - Accent6 4" xfId="678" xr:uid="{00000000-0005-0000-0000-000068020000}"/>
    <cellStyle name="20% - Accent6 5" xfId="679" xr:uid="{00000000-0005-0000-0000-000069020000}"/>
    <cellStyle name="20% - Accent6 6" xfId="680" xr:uid="{00000000-0005-0000-0000-00006A020000}"/>
    <cellStyle name="20% - Accent6 7" xfId="681" xr:uid="{00000000-0005-0000-0000-00006B020000}"/>
    <cellStyle name="20% - Accent6 8" xfId="682" xr:uid="{00000000-0005-0000-0000-00006C020000}"/>
    <cellStyle name="20% - Accent6 9" xfId="683" xr:uid="{00000000-0005-0000-0000-00006D020000}"/>
    <cellStyle name="40% - Accent1 10" xfId="684" xr:uid="{00000000-0005-0000-0000-00006E020000}"/>
    <cellStyle name="40% - Accent1 11" xfId="685" xr:uid="{00000000-0005-0000-0000-00006F020000}"/>
    <cellStyle name="40% - Accent1 12" xfId="686" xr:uid="{00000000-0005-0000-0000-000070020000}"/>
    <cellStyle name="40% - Accent1 13" xfId="687" xr:uid="{00000000-0005-0000-0000-000071020000}"/>
    <cellStyle name="40% - Accent1 14" xfId="688" xr:uid="{00000000-0005-0000-0000-000072020000}"/>
    <cellStyle name="40% - Accent1 15" xfId="689" xr:uid="{00000000-0005-0000-0000-000073020000}"/>
    <cellStyle name="40% - Accent1 16" xfId="690" xr:uid="{00000000-0005-0000-0000-000074020000}"/>
    <cellStyle name="40% - Accent1 17" xfId="691" xr:uid="{00000000-0005-0000-0000-000075020000}"/>
    <cellStyle name="40% - Accent1 17 2" xfId="692" xr:uid="{00000000-0005-0000-0000-000076020000}"/>
    <cellStyle name="40% - Accent1 17 3" xfId="693" xr:uid="{00000000-0005-0000-0000-000077020000}"/>
    <cellStyle name="40% - Accent1 17 4" xfId="694" xr:uid="{00000000-0005-0000-0000-000078020000}"/>
    <cellStyle name="40% - Accent1 17 5" xfId="695" xr:uid="{00000000-0005-0000-0000-000079020000}"/>
    <cellStyle name="40% - Accent1 18" xfId="696" xr:uid="{00000000-0005-0000-0000-00007A020000}"/>
    <cellStyle name="40% - Accent1 18 2" xfId="697" xr:uid="{00000000-0005-0000-0000-00007B020000}"/>
    <cellStyle name="40% - Accent1 18 3" xfId="698" xr:uid="{00000000-0005-0000-0000-00007C020000}"/>
    <cellStyle name="40% - Accent1 18 4" xfId="699" xr:uid="{00000000-0005-0000-0000-00007D020000}"/>
    <cellStyle name="40% - Accent1 18 5" xfId="700" xr:uid="{00000000-0005-0000-0000-00007E020000}"/>
    <cellStyle name="40% - Accent1 19" xfId="701" xr:uid="{00000000-0005-0000-0000-00007F020000}"/>
    <cellStyle name="40% - Accent1 19 2" xfId="702" xr:uid="{00000000-0005-0000-0000-000080020000}"/>
    <cellStyle name="40% - Accent1 19 3" xfId="703" xr:uid="{00000000-0005-0000-0000-000081020000}"/>
    <cellStyle name="40% - Accent1 19 4" xfId="704" xr:uid="{00000000-0005-0000-0000-000082020000}"/>
    <cellStyle name="40% - Accent1 19 5" xfId="705" xr:uid="{00000000-0005-0000-0000-000083020000}"/>
    <cellStyle name="40% - Accent1 2" xfId="706" xr:uid="{00000000-0005-0000-0000-000084020000}"/>
    <cellStyle name="40% - Accent1 20" xfId="707" xr:uid="{00000000-0005-0000-0000-000085020000}"/>
    <cellStyle name="40% - Accent1 20 2" xfId="708" xr:uid="{00000000-0005-0000-0000-000086020000}"/>
    <cellStyle name="40% - Accent1 20 3" xfId="709" xr:uid="{00000000-0005-0000-0000-000087020000}"/>
    <cellStyle name="40% - Accent1 20 4" xfId="710" xr:uid="{00000000-0005-0000-0000-000088020000}"/>
    <cellStyle name="40% - Accent1 20 5" xfId="711" xr:uid="{00000000-0005-0000-0000-000089020000}"/>
    <cellStyle name="40% - Accent1 21" xfId="712" xr:uid="{00000000-0005-0000-0000-00008A020000}"/>
    <cellStyle name="40% - Accent1 21 2" xfId="713" xr:uid="{00000000-0005-0000-0000-00008B020000}"/>
    <cellStyle name="40% - Accent1 21 3" xfId="714" xr:uid="{00000000-0005-0000-0000-00008C020000}"/>
    <cellStyle name="40% - Accent1 21 4" xfId="715" xr:uid="{00000000-0005-0000-0000-00008D020000}"/>
    <cellStyle name="40% - Accent1 21 5" xfId="716" xr:uid="{00000000-0005-0000-0000-00008E020000}"/>
    <cellStyle name="40% - Accent1 22" xfId="717" xr:uid="{00000000-0005-0000-0000-00008F020000}"/>
    <cellStyle name="40% - Accent1 22 2" xfId="718" xr:uid="{00000000-0005-0000-0000-000090020000}"/>
    <cellStyle name="40% - Accent1 22 3" xfId="719" xr:uid="{00000000-0005-0000-0000-000091020000}"/>
    <cellStyle name="40% - Accent1 22 4" xfId="720" xr:uid="{00000000-0005-0000-0000-000092020000}"/>
    <cellStyle name="40% - Accent1 22 5" xfId="721" xr:uid="{00000000-0005-0000-0000-000093020000}"/>
    <cellStyle name="40% - Accent1 23" xfId="722" xr:uid="{00000000-0005-0000-0000-000094020000}"/>
    <cellStyle name="40% - Accent1 24" xfId="723" xr:uid="{00000000-0005-0000-0000-000095020000}"/>
    <cellStyle name="40% - Accent1 25" xfId="724" xr:uid="{00000000-0005-0000-0000-000096020000}"/>
    <cellStyle name="40% - Accent1 26" xfId="725" xr:uid="{00000000-0005-0000-0000-000097020000}"/>
    <cellStyle name="40% - Accent1 3" xfId="726" xr:uid="{00000000-0005-0000-0000-000098020000}"/>
    <cellStyle name="40% - Accent1 4" xfId="727" xr:uid="{00000000-0005-0000-0000-000099020000}"/>
    <cellStyle name="40% - Accent1 5" xfId="728" xr:uid="{00000000-0005-0000-0000-00009A020000}"/>
    <cellStyle name="40% - Accent1 6" xfId="729" xr:uid="{00000000-0005-0000-0000-00009B020000}"/>
    <cellStyle name="40% - Accent1 7" xfId="730" xr:uid="{00000000-0005-0000-0000-00009C020000}"/>
    <cellStyle name="40% - Accent1 8" xfId="731" xr:uid="{00000000-0005-0000-0000-00009D020000}"/>
    <cellStyle name="40% - Accent1 9" xfId="732" xr:uid="{00000000-0005-0000-0000-00009E020000}"/>
    <cellStyle name="40% - Accent2 10" xfId="733" xr:uid="{00000000-0005-0000-0000-00009F020000}"/>
    <cellStyle name="40% - Accent2 11" xfId="734" xr:uid="{00000000-0005-0000-0000-0000A0020000}"/>
    <cellStyle name="40% - Accent2 12" xfId="735" xr:uid="{00000000-0005-0000-0000-0000A1020000}"/>
    <cellStyle name="40% - Accent2 13" xfId="736" xr:uid="{00000000-0005-0000-0000-0000A2020000}"/>
    <cellStyle name="40% - Accent2 14" xfId="737" xr:uid="{00000000-0005-0000-0000-0000A3020000}"/>
    <cellStyle name="40% - Accent2 15" xfId="738" xr:uid="{00000000-0005-0000-0000-0000A4020000}"/>
    <cellStyle name="40% - Accent2 16" xfId="739" xr:uid="{00000000-0005-0000-0000-0000A5020000}"/>
    <cellStyle name="40% - Accent2 17" xfId="740" xr:uid="{00000000-0005-0000-0000-0000A6020000}"/>
    <cellStyle name="40% - Accent2 17 2" xfId="741" xr:uid="{00000000-0005-0000-0000-0000A7020000}"/>
    <cellStyle name="40% - Accent2 17 3" xfId="742" xr:uid="{00000000-0005-0000-0000-0000A8020000}"/>
    <cellStyle name="40% - Accent2 17 4" xfId="743" xr:uid="{00000000-0005-0000-0000-0000A9020000}"/>
    <cellStyle name="40% - Accent2 17 5" xfId="744" xr:uid="{00000000-0005-0000-0000-0000AA020000}"/>
    <cellStyle name="40% - Accent2 18" xfId="745" xr:uid="{00000000-0005-0000-0000-0000AB020000}"/>
    <cellStyle name="40% - Accent2 18 2" xfId="746" xr:uid="{00000000-0005-0000-0000-0000AC020000}"/>
    <cellStyle name="40% - Accent2 18 3" xfId="747" xr:uid="{00000000-0005-0000-0000-0000AD020000}"/>
    <cellStyle name="40% - Accent2 18 4" xfId="748" xr:uid="{00000000-0005-0000-0000-0000AE020000}"/>
    <cellStyle name="40% - Accent2 18 5" xfId="749" xr:uid="{00000000-0005-0000-0000-0000AF020000}"/>
    <cellStyle name="40% - Accent2 19" xfId="750" xr:uid="{00000000-0005-0000-0000-0000B0020000}"/>
    <cellStyle name="40% - Accent2 19 2" xfId="751" xr:uid="{00000000-0005-0000-0000-0000B1020000}"/>
    <cellStyle name="40% - Accent2 19 3" xfId="752" xr:uid="{00000000-0005-0000-0000-0000B2020000}"/>
    <cellStyle name="40% - Accent2 19 4" xfId="753" xr:uid="{00000000-0005-0000-0000-0000B3020000}"/>
    <cellStyle name="40% - Accent2 19 5" xfId="754" xr:uid="{00000000-0005-0000-0000-0000B4020000}"/>
    <cellStyle name="40% - Accent2 2" xfId="755" xr:uid="{00000000-0005-0000-0000-0000B5020000}"/>
    <cellStyle name="40% - Accent2 20" xfId="756" xr:uid="{00000000-0005-0000-0000-0000B6020000}"/>
    <cellStyle name="40% - Accent2 20 2" xfId="757" xr:uid="{00000000-0005-0000-0000-0000B7020000}"/>
    <cellStyle name="40% - Accent2 20 3" xfId="758" xr:uid="{00000000-0005-0000-0000-0000B8020000}"/>
    <cellStyle name="40% - Accent2 20 4" xfId="759" xr:uid="{00000000-0005-0000-0000-0000B9020000}"/>
    <cellStyle name="40% - Accent2 20 5" xfId="760" xr:uid="{00000000-0005-0000-0000-0000BA020000}"/>
    <cellStyle name="40% - Accent2 21" xfId="761" xr:uid="{00000000-0005-0000-0000-0000BB020000}"/>
    <cellStyle name="40% - Accent2 21 2" xfId="762" xr:uid="{00000000-0005-0000-0000-0000BC020000}"/>
    <cellStyle name="40% - Accent2 21 3" xfId="763" xr:uid="{00000000-0005-0000-0000-0000BD020000}"/>
    <cellStyle name="40% - Accent2 21 4" xfId="764" xr:uid="{00000000-0005-0000-0000-0000BE020000}"/>
    <cellStyle name="40% - Accent2 21 5" xfId="765" xr:uid="{00000000-0005-0000-0000-0000BF020000}"/>
    <cellStyle name="40% - Accent2 22" xfId="766" xr:uid="{00000000-0005-0000-0000-0000C0020000}"/>
    <cellStyle name="40% - Accent2 22 2" xfId="767" xr:uid="{00000000-0005-0000-0000-0000C1020000}"/>
    <cellStyle name="40% - Accent2 22 3" xfId="768" xr:uid="{00000000-0005-0000-0000-0000C2020000}"/>
    <cellStyle name="40% - Accent2 22 4" xfId="769" xr:uid="{00000000-0005-0000-0000-0000C3020000}"/>
    <cellStyle name="40% - Accent2 22 5" xfId="770" xr:uid="{00000000-0005-0000-0000-0000C4020000}"/>
    <cellStyle name="40% - Accent2 23" xfId="771" xr:uid="{00000000-0005-0000-0000-0000C5020000}"/>
    <cellStyle name="40% - Accent2 24" xfId="772" xr:uid="{00000000-0005-0000-0000-0000C6020000}"/>
    <cellStyle name="40% - Accent2 25" xfId="773" xr:uid="{00000000-0005-0000-0000-0000C7020000}"/>
    <cellStyle name="40% - Accent2 26" xfId="774" xr:uid="{00000000-0005-0000-0000-0000C8020000}"/>
    <cellStyle name="40% - Accent2 3" xfId="775" xr:uid="{00000000-0005-0000-0000-0000C9020000}"/>
    <cellStyle name="40% - Accent2 4" xfId="776" xr:uid="{00000000-0005-0000-0000-0000CA020000}"/>
    <cellStyle name="40% - Accent2 5" xfId="777" xr:uid="{00000000-0005-0000-0000-0000CB020000}"/>
    <cellStyle name="40% - Accent2 6" xfId="778" xr:uid="{00000000-0005-0000-0000-0000CC020000}"/>
    <cellStyle name="40% - Accent2 7" xfId="779" xr:uid="{00000000-0005-0000-0000-0000CD020000}"/>
    <cellStyle name="40% - Accent2 8" xfId="780" xr:uid="{00000000-0005-0000-0000-0000CE020000}"/>
    <cellStyle name="40% - Accent2 9" xfId="781" xr:uid="{00000000-0005-0000-0000-0000CF020000}"/>
    <cellStyle name="40% - Accent3 10" xfId="782" xr:uid="{00000000-0005-0000-0000-0000D0020000}"/>
    <cellStyle name="40% - Accent3 11" xfId="783" xr:uid="{00000000-0005-0000-0000-0000D1020000}"/>
    <cellStyle name="40% - Accent3 12" xfId="784" xr:uid="{00000000-0005-0000-0000-0000D2020000}"/>
    <cellStyle name="40% - Accent3 13" xfId="785" xr:uid="{00000000-0005-0000-0000-0000D3020000}"/>
    <cellStyle name="40% - Accent3 14" xfId="786" xr:uid="{00000000-0005-0000-0000-0000D4020000}"/>
    <cellStyle name="40% - Accent3 15" xfId="787" xr:uid="{00000000-0005-0000-0000-0000D5020000}"/>
    <cellStyle name="40% - Accent3 16" xfId="788" xr:uid="{00000000-0005-0000-0000-0000D6020000}"/>
    <cellStyle name="40% - Accent3 17" xfId="789" xr:uid="{00000000-0005-0000-0000-0000D7020000}"/>
    <cellStyle name="40% - Accent3 17 2" xfId="790" xr:uid="{00000000-0005-0000-0000-0000D8020000}"/>
    <cellStyle name="40% - Accent3 17 3" xfId="791" xr:uid="{00000000-0005-0000-0000-0000D9020000}"/>
    <cellStyle name="40% - Accent3 17 4" xfId="792" xr:uid="{00000000-0005-0000-0000-0000DA020000}"/>
    <cellStyle name="40% - Accent3 17 5" xfId="793" xr:uid="{00000000-0005-0000-0000-0000DB020000}"/>
    <cellStyle name="40% - Accent3 18" xfId="794" xr:uid="{00000000-0005-0000-0000-0000DC020000}"/>
    <cellStyle name="40% - Accent3 18 2" xfId="795" xr:uid="{00000000-0005-0000-0000-0000DD020000}"/>
    <cellStyle name="40% - Accent3 18 3" xfId="796" xr:uid="{00000000-0005-0000-0000-0000DE020000}"/>
    <cellStyle name="40% - Accent3 18 4" xfId="797" xr:uid="{00000000-0005-0000-0000-0000DF020000}"/>
    <cellStyle name="40% - Accent3 18 5" xfId="798" xr:uid="{00000000-0005-0000-0000-0000E0020000}"/>
    <cellStyle name="40% - Accent3 19" xfId="799" xr:uid="{00000000-0005-0000-0000-0000E1020000}"/>
    <cellStyle name="40% - Accent3 19 2" xfId="800" xr:uid="{00000000-0005-0000-0000-0000E2020000}"/>
    <cellStyle name="40% - Accent3 19 3" xfId="801" xr:uid="{00000000-0005-0000-0000-0000E3020000}"/>
    <cellStyle name="40% - Accent3 19 4" xfId="802" xr:uid="{00000000-0005-0000-0000-0000E4020000}"/>
    <cellStyle name="40% - Accent3 19 5" xfId="803" xr:uid="{00000000-0005-0000-0000-0000E5020000}"/>
    <cellStyle name="40% - Accent3 2" xfId="804" xr:uid="{00000000-0005-0000-0000-0000E6020000}"/>
    <cellStyle name="40% - Accent3 20" xfId="805" xr:uid="{00000000-0005-0000-0000-0000E7020000}"/>
    <cellStyle name="40% - Accent3 20 2" xfId="806" xr:uid="{00000000-0005-0000-0000-0000E8020000}"/>
    <cellStyle name="40% - Accent3 20 3" xfId="807" xr:uid="{00000000-0005-0000-0000-0000E9020000}"/>
    <cellStyle name="40% - Accent3 20 4" xfId="808" xr:uid="{00000000-0005-0000-0000-0000EA020000}"/>
    <cellStyle name="40% - Accent3 20 5" xfId="809" xr:uid="{00000000-0005-0000-0000-0000EB020000}"/>
    <cellStyle name="40% - Accent3 21" xfId="810" xr:uid="{00000000-0005-0000-0000-0000EC020000}"/>
    <cellStyle name="40% - Accent3 21 2" xfId="811" xr:uid="{00000000-0005-0000-0000-0000ED020000}"/>
    <cellStyle name="40% - Accent3 21 3" xfId="812" xr:uid="{00000000-0005-0000-0000-0000EE020000}"/>
    <cellStyle name="40% - Accent3 21 4" xfId="813" xr:uid="{00000000-0005-0000-0000-0000EF020000}"/>
    <cellStyle name="40% - Accent3 21 5" xfId="814" xr:uid="{00000000-0005-0000-0000-0000F0020000}"/>
    <cellStyle name="40% - Accent3 22" xfId="815" xr:uid="{00000000-0005-0000-0000-0000F1020000}"/>
    <cellStyle name="40% - Accent3 22 2" xfId="816" xr:uid="{00000000-0005-0000-0000-0000F2020000}"/>
    <cellStyle name="40% - Accent3 22 3" xfId="817" xr:uid="{00000000-0005-0000-0000-0000F3020000}"/>
    <cellStyle name="40% - Accent3 22 4" xfId="818" xr:uid="{00000000-0005-0000-0000-0000F4020000}"/>
    <cellStyle name="40% - Accent3 22 5" xfId="819" xr:uid="{00000000-0005-0000-0000-0000F5020000}"/>
    <cellStyle name="40% - Accent3 23" xfId="820" xr:uid="{00000000-0005-0000-0000-0000F6020000}"/>
    <cellStyle name="40% - Accent3 24" xfId="821" xr:uid="{00000000-0005-0000-0000-0000F7020000}"/>
    <cellStyle name="40% - Accent3 25" xfId="822" xr:uid="{00000000-0005-0000-0000-0000F8020000}"/>
    <cellStyle name="40% - Accent3 26" xfId="823" xr:uid="{00000000-0005-0000-0000-0000F9020000}"/>
    <cellStyle name="40% - Accent3 3" xfId="824" xr:uid="{00000000-0005-0000-0000-0000FA020000}"/>
    <cellStyle name="40% - Accent3 4" xfId="825" xr:uid="{00000000-0005-0000-0000-0000FB020000}"/>
    <cellStyle name="40% - Accent3 5" xfId="826" xr:uid="{00000000-0005-0000-0000-0000FC020000}"/>
    <cellStyle name="40% - Accent3 6" xfId="827" xr:uid="{00000000-0005-0000-0000-0000FD020000}"/>
    <cellStyle name="40% - Accent3 7" xfId="828" xr:uid="{00000000-0005-0000-0000-0000FE020000}"/>
    <cellStyle name="40% - Accent3 8" xfId="829" xr:uid="{00000000-0005-0000-0000-0000FF020000}"/>
    <cellStyle name="40% - Accent3 9" xfId="830" xr:uid="{00000000-0005-0000-0000-000000030000}"/>
    <cellStyle name="40% - Accent4 10" xfId="831" xr:uid="{00000000-0005-0000-0000-000001030000}"/>
    <cellStyle name="40% - Accent4 11" xfId="832" xr:uid="{00000000-0005-0000-0000-000002030000}"/>
    <cellStyle name="40% - Accent4 12" xfId="833" xr:uid="{00000000-0005-0000-0000-000003030000}"/>
    <cellStyle name="40% - Accent4 13" xfId="834" xr:uid="{00000000-0005-0000-0000-000004030000}"/>
    <cellStyle name="40% - Accent4 14" xfId="835" xr:uid="{00000000-0005-0000-0000-000005030000}"/>
    <cellStyle name="40% - Accent4 15" xfId="836" xr:uid="{00000000-0005-0000-0000-000006030000}"/>
    <cellStyle name="40% - Accent4 16" xfId="837" xr:uid="{00000000-0005-0000-0000-000007030000}"/>
    <cellStyle name="40% - Accent4 17" xfId="838" xr:uid="{00000000-0005-0000-0000-000008030000}"/>
    <cellStyle name="40% - Accent4 17 2" xfId="839" xr:uid="{00000000-0005-0000-0000-000009030000}"/>
    <cellStyle name="40% - Accent4 17 3" xfId="840" xr:uid="{00000000-0005-0000-0000-00000A030000}"/>
    <cellStyle name="40% - Accent4 17 4" xfId="841" xr:uid="{00000000-0005-0000-0000-00000B030000}"/>
    <cellStyle name="40% - Accent4 17 5" xfId="842" xr:uid="{00000000-0005-0000-0000-00000C030000}"/>
    <cellStyle name="40% - Accent4 18" xfId="843" xr:uid="{00000000-0005-0000-0000-00000D030000}"/>
    <cellStyle name="40% - Accent4 18 2" xfId="844" xr:uid="{00000000-0005-0000-0000-00000E030000}"/>
    <cellStyle name="40% - Accent4 18 3" xfId="845" xr:uid="{00000000-0005-0000-0000-00000F030000}"/>
    <cellStyle name="40% - Accent4 18 4" xfId="846" xr:uid="{00000000-0005-0000-0000-000010030000}"/>
    <cellStyle name="40% - Accent4 18 5" xfId="847" xr:uid="{00000000-0005-0000-0000-000011030000}"/>
    <cellStyle name="40% - Accent4 19" xfId="848" xr:uid="{00000000-0005-0000-0000-000012030000}"/>
    <cellStyle name="40% - Accent4 19 2" xfId="849" xr:uid="{00000000-0005-0000-0000-000013030000}"/>
    <cellStyle name="40% - Accent4 19 3" xfId="850" xr:uid="{00000000-0005-0000-0000-000014030000}"/>
    <cellStyle name="40% - Accent4 19 4" xfId="851" xr:uid="{00000000-0005-0000-0000-000015030000}"/>
    <cellStyle name="40% - Accent4 19 5" xfId="852" xr:uid="{00000000-0005-0000-0000-000016030000}"/>
    <cellStyle name="40% - Accent4 2" xfId="853" xr:uid="{00000000-0005-0000-0000-000017030000}"/>
    <cellStyle name="40% - Accent4 20" xfId="854" xr:uid="{00000000-0005-0000-0000-000018030000}"/>
    <cellStyle name="40% - Accent4 20 2" xfId="855" xr:uid="{00000000-0005-0000-0000-000019030000}"/>
    <cellStyle name="40% - Accent4 20 3" xfId="856" xr:uid="{00000000-0005-0000-0000-00001A030000}"/>
    <cellStyle name="40% - Accent4 20 4" xfId="857" xr:uid="{00000000-0005-0000-0000-00001B030000}"/>
    <cellStyle name="40% - Accent4 20 5" xfId="858" xr:uid="{00000000-0005-0000-0000-00001C030000}"/>
    <cellStyle name="40% - Accent4 21" xfId="859" xr:uid="{00000000-0005-0000-0000-00001D030000}"/>
    <cellStyle name="40% - Accent4 21 2" xfId="860" xr:uid="{00000000-0005-0000-0000-00001E030000}"/>
    <cellStyle name="40% - Accent4 21 3" xfId="861" xr:uid="{00000000-0005-0000-0000-00001F030000}"/>
    <cellStyle name="40% - Accent4 21 4" xfId="862" xr:uid="{00000000-0005-0000-0000-000020030000}"/>
    <cellStyle name="40% - Accent4 21 5" xfId="863" xr:uid="{00000000-0005-0000-0000-000021030000}"/>
    <cellStyle name="40% - Accent4 22" xfId="864" xr:uid="{00000000-0005-0000-0000-000022030000}"/>
    <cellStyle name="40% - Accent4 22 2" xfId="865" xr:uid="{00000000-0005-0000-0000-000023030000}"/>
    <cellStyle name="40% - Accent4 22 3" xfId="866" xr:uid="{00000000-0005-0000-0000-000024030000}"/>
    <cellStyle name="40% - Accent4 22 4" xfId="867" xr:uid="{00000000-0005-0000-0000-000025030000}"/>
    <cellStyle name="40% - Accent4 22 5" xfId="868" xr:uid="{00000000-0005-0000-0000-000026030000}"/>
    <cellStyle name="40% - Accent4 23" xfId="869" xr:uid="{00000000-0005-0000-0000-000027030000}"/>
    <cellStyle name="40% - Accent4 24" xfId="870" xr:uid="{00000000-0005-0000-0000-000028030000}"/>
    <cellStyle name="40% - Accent4 25" xfId="871" xr:uid="{00000000-0005-0000-0000-000029030000}"/>
    <cellStyle name="40% - Accent4 26" xfId="872" xr:uid="{00000000-0005-0000-0000-00002A030000}"/>
    <cellStyle name="40% - Accent4 3" xfId="873" xr:uid="{00000000-0005-0000-0000-00002B030000}"/>
    <cellStyle name="40% - Accent4 4" xfId="874" xr:uid="{00000000-0005-0000-0000-00002C030000}"/>
    <cellStyle name="40% - Accent4 5" xfId="875" xr:uid="{00000000-0005-0000-0000-00002D030000}"/>
    <cellStyle name="40% - Accent4 6" xfId="876" xr:uid="{00000000-0005-0000-0000-00002E030000}"/>
    <cellStyle name="40% - Accent4 7" xfId="877" xr:uid="{00000000-0005-0000-0000-00002F030000}"/>
    <cellStyle name="40% - Accent4 8" xfId="878" xr:uid="{00000000-0005-0000-0000-000030030000}"/>
    <cellStyle name="40% - Accent4 9" xfId="879" xr:uid="{00000000-0005-0000-0000-000031030000}"/>
    <cellStyle name="40% - Accent5 10" xfId="880" xr:uid="{00000000-0005-0000-0000-000032030000}"/>
    <cellStyle name="40% - Accent5 11" xfId="881" xr:uid="{00000000-0005-0000-0000-000033030000}"/>
    <cellStyle name="40% - Accent5 12" xfId="882" xr:uid="{00000000-0005-0000-0000-000034030000}"/>
    <cellStyle name="40% - Accent5 13" xfId="883" xr:uid="{00000000-0005-0000-0000-000035030000}"/>
    <cellStyle name="40% - Accent5 14" xfId="884" xr:uid="{00000000-0005-0000-0000-000036030000}"/>
    <cellStyle name="40% - Accent5 15" xfId="885" xr:uid="{00000000-0005-0000-0000-000037030000}"/>
    <cellStyle name="40% - Accent5 16" xfId="886" xr:uid="{00000000-0005-0000-0000-000038030000}"/>
    <cellStyle name="40% - Accent5 17" xfId="887" xr:uid="{00000000-0005-0000-0000-000039030000}"/>
    <cellStyle name="40% - Accent5 17 2" xfId="888" xr:uid="{00000000-0005-0000-0000-00003A030000}"/>
    <cellStyle name="40% - Accent5 17 3" xfId="889" xr:uid="{00000000-0005-0000-0000-00003B030000}"/>
    <cellStyle name="40% - Accent5 17 4" xfId="890" xr:uid="{00000000-0005-0000-0000-00003C030000}"/>
    <cellStyle name="40% - Accent5 17 5" xfId="891" xr:uid="{00000000-0005-0000-0000-00003D030000}"/>
    <cellStyle name="40% - Accent5 18" xfId="892" xr:uid="{00000000-0005-0000-0000-00003E030000}"/>
    <cellStyle name="40% - Accent5 18 2" xfId="893" xr:uid="{00000000-0005-0000-0000-00003F030000}"/>
    <cellStyle name="40% - Accent5 18 3" xfId="894" xr:uid="{00000000-0005-0000-0000-000040030000}"/>
    <cellStyle name="40% - Accent5 18 4" xfId="895" xr:uid="{00000000-0005-0000-0000-000041030000}"/>
    <cellStyle name="40% - Accent5 18 5" xfId="896" xr:uid="{00000000-0005-0000-0000-000042030000}"/>
    <cellStyle name="40% - Accent5 19" xfId="897" xr:uid="{00000000-0005-0000-0000-000043030000}"/>
    <cellStyle name="40% - Accent5 19 2" xfId="898" xr:uid="{00000000-0005-0000-0000-000044030000}"/>
    <cellStyle name="40% - Accent5 19 3" xfId="899" xr:uid="{00000000-0005-0000-0000-000045030000}"/>
    <cellStyle name="40% - Accent5 19 4" xfId="900" xr:uid="{00000000-0005-0000-0000-000046030000}"/>
    <cellStyle name="40% - Accent5 19 5" xfId="901" xr:uid="{00000000-0005-0000-0000-000047030000}"/>
    <cellStyle name="40% - Accent5 2" xfId="902" xr:uid="{00000000-0005-0000-0000-000048030000}"/>
    <cellStyle name="40% - Accent5 20" xfId="903" xr:uid="{00000000-0005-0000-0000-000049030000}"/>
    <cellStyle name="40% - Accent5 20 2" xfId="904" xr:uid="{00000000-0005-0000-0000-00004A030000}"/>
    <cellStyle name="40% - Accent5 20 3" xfId="905" xr:uid="{00000000-0005-0000-0000-00004B030000}"/>
    <cellStyle name="40% - Accent5 20 4" xfId="906" xr:uid="{00000000-0005-0000-0000-00004C030000}"/>
    <cellStyle name="40% - Accent5 20 5" xfId="907" xr:uid="{00000000-0005-0000-0000-00004D030000}"/>
    <cellStyle name="40% - Accent5 21" xfId="908" xr:uid="{00000000-0005-0000-0000-00004E030000}"/>
    <cellStyle name="40% - Accent5 21 2" xfId="909" xr:uid="{00000000-0005-0000-0000-00004F030000}"/>
    <cellStyle name="40% - Accent5 21 3" xfId="910" xr:uid="{00000000-0005-0000-0000-000050030000}"/>
    <cellStyle name="40% - Accent5 21 4" xfId="911" xr:uid="{00000000-0005-0000-0000-000051030000}"/>
    <cellStyle name="40% - Accent5 21 5" xfId="912" xr:uid="{00000000-0005-0000-0000-000052030000}"/>
    <cellStyle name="40% - Accent5 22" xfId="913" xr:uid="{00000000-0005-0000-0000-000053030000}"/>
    <cellStyle name="40% - Accent5 22 2" xfId="914" xr:uid="{00000000-0005-0000-0000-000054030000}"/>
    <cellStyle name="40% - Accent5 22 3" xfId="915" xr:uid="{00000000-0005-0000-0000-000055030000}"/>
    <cellStyle name="40% - Accent5 22 4" xfId="916" xr:uid="{00000000-0005-0000-0000-000056030000}"/>
    <cellStyle name="40% - Accent5 22 5" xfId="917" xr:uid="{00000000-0005-0000-0000-000057030000}"/>
    <cellStyle name="40% - Accent5 23" xfId="918" xr:uid="{00000000-0005-0000-0000-000058030000}"/>
    <cellStyle name="40% - Accent5 24" xfId="919" xr:uid="{00000000-0005-0000-0000-000059030000}"/>
    <cellStyle name="40% - Accent5 25" xfId="920" xr:uid="{00000000-0005-0000-0000-00005A030000}"/>
    <cellStyle name="40% - Accent5 26" xfId="921" xr:uid="{00000000-0005-0000-0000-00005B030000}"/>
    <cellStyle name="40% - Accent5 3" xfId="922" xr:uid="{00000000-0005-0000-0000-00005C030000}"/>
    <cellStyle name="40% - Accent5 4" xfId="923" xr:uid="{00000000-0005-0000-0000-00005D030000}"/>
    <cellStyle name="40% - Accent5 5" xfId="924" xr:uid="{00000000-0005-0000-0000-00005E030000}"/>
    <cellStyle name="40% - Accent5 6" xfId="925" xr:uid="{00000000-0005-0000-0000-00005F030000}"/>
    <cellStyle name="40% - Accent5 7" xfId="926" xr:uid="{00000000-0005-0000-0000-000060030000}"/>
    <cellStyle name="40% - Accent5 8" xfId="927" xr:uid="{00000000-0005-0000-0000-000061030000}"/>
    <cellStyle name="40% - Accent5 9" xfId="928" xr:uid="{00000000-0005-0000-0000-000062030000}"/>
    <cellStyle name="40% - Accent6 10" xfId="929" xr:uid="{00000000-0005-0000-0000-000063030000}"/>
    <cellStyle name="40% - Accent6 11" xfId="930" xr:uid="{00000000-0005-0000-0000-000064030000}"/>
    <cellStyle name="40% - Accent6 12" xfId="931" xr:uid="{00000000-0005-0000-0000-000065030000}"/>
    <cellStyle name="40% - Accent6 13" xfId="932" xr:uid="{00000000-0005-0000-0000-000066030000}"/>
    <cellStyle name="40% - Accent6 14" xfId="933" xr:uid="{00000000-0005-0000-0000-000067030000}"/>
    <cellStyle name="40% - Accent6 15" xfId="934" xr:uid="{00000000-0005-0000-0000-000068030000}"/>
    <cellStyle name="40% - Accent6 16" xfId="935" xr:uid="{00000000-0005-0000-0000-000069030000}"/>
    <cellStyle name="40% - Accent6 17" xfId="936" xr:uid="{00000000-0005-0000-0000-00006A030000}"/>
    <cellStyle name="40% - Accent6 17 2" xfId="937" xr:uid="{00000000-0005-0000-0000-00006B030000}"/>
    <cellStyle name="40% - Accent6 17 3" xfId="938" xr:uid="{00000000-0005-0000-0000-00006C030000}"/>
    <cellStyle name="40% - Accent6 17 4" xfId="939" xr:uid="{00000000-0005-0000-0000-00006D030000}"/>
    <cellStyle name="40% - Accent6 17 5" xfId="940" xr:uid="{00000000-0005-0000-0000-00006E030000}"/>
    <cellStyle name="40% - Accent6 18" xfId="941" xr:uid="{00000000-0005-0000-0000-00006F030000}"/>
    <cellStyle name="40% - Accent6 18 2" xfId="942" xr:uid="{00000000-0005-0000-0000-000070030000}"/>
    <cellStyle name="40% - Accent6 18 3" xfId="943" xr:uid="{00000000-0005-0000-0000-000071030000}"/>
    <cellStyle name="40% - Accent6 18 4" xfId="944" xr:uid="{00000000-0005-0000-0000-000072030000}"/>
    <cellStyle name="40% - Accent6 18 5" xfId="945" xr:uid="{00000000-0005-0000-0000-000073030000}"/>
    <cellStyle name="40% - Accent6 19" xfId="946" xr:uid="{00000000-0005-0000-0000-000074030000}"/>
    <cellStyle name="40% - Accent6 19 2" xfId="947" xr:uid="{00000000-0005-0000-0000-000075030000}"/>
    <cellStyle name="40% - Accent6 19 3" xfId="948" xr:uid="{00000000-0005-0000-0000-000076030000}"/>
    <cellStyle name="40% - Accent6 19 4" xfId="949" xr:uid="{00000000-0005-0000-0000-000077030000}"/>
    <cellStyle name="40% - Accent6 19 5" xfId="950" xr:uid="{00000000-0005-0000-0000-000078030000}"/>
    <cellStyle name="40% - Accent6 2" xfId="951" xr:uid="{00000000-0005-0000-0000-000079030000}"/>
    <cellStyle name="40% - Accent6 20" xfId="952" xr:uid="{00000000-0005-0000-0000-00007A030000}"/>
    <cellStyle name="40% - Accent6 20 2" xfId="953" xr:uid="{00000000-0005-0000-0000-00007B030000}"/>
    <cellStyle name="40% - Accent6 20 3" xfId="954" xr:uid="{00000000-0005-0000-0000-00007C030000}"/>
    <cellStyle name="40% - Accent6 20 4" xfId="955" xr:uid="{00000000-0005-0000-0000-00007D030000}"/>
    <cellStyle name="40% - Accent6 20 5" xfId="956" xr:uid="{00000000-0005-0000-0000-00007E030000}"/>
    <cellStyle name="40% - Accent6 21" xfId="957" xr:uid="{00000000-0005-0000-0000-00007F030000}"/>
    <cellStyle name="40% - Accent6 21 2" xfId="958" xr:uid="{00000000-0005-0000-0000-000080030000}"/>
    <cellStyle name="40% - Accent6 21 3" xfId="959" xr:uid="{00000000-0005-0000-0000-000081030000}"/>
    <cellStyle name="40% - Accent6 21 4" xfId="960" xr:uid="{00000000-0005-0000-0000-000082030000}"/>
    <cellStyle name="40% - Accent6 21 5" xfId="961" xr:uid="{00000000-0005-0000-0000-000083030000}"/>
    <cellStyle name="40% - Accent6 22" xfId="962" xr:uid="{00000000-0005-0000-0000-000084030000}"/>
    <cellStyle name="40% - Accent6 22 2" xfId="963" xr:uid="{00000000-0005-0000-0000-000085030000}"/>
    <cellStyle name="40% - Accent6 22 3" xfId="964" xr:uid="{00000000-0005-0000-0000-000086030000}"/>
    <cellStyle name="40% - Accent6 22 4" xfId="965" xr:uid="{00000000-0005-0000-0000-000087030000}"/>
    <cellStyle name="40% - Accent6 22 5" xfId="966" xr:uid="{00000000-0005-0000-0000-000088030000}"/>
    <cellStyle name="40% - Accent6 23" xfId="967" xr:uid="{00000000-0005-0000-0000-000089030000}"/>
    <cellStyle name="40% - Accent6 24" xfId="968" xr:uid="{00000000-0005-0000-0000-00008A030000}"/>
    <cellStyle name="40% - Accent6 25" xfId="969" xr:uid="{00000000-0005-0000-0000-00008B030000}"/>
    <cellStyle name="40% - Accent6 26" xfId="970" xr:uid="{00000000-0005-0000-0000-00008C030000}"/>
    <cellStyle name="40% - Accent6 3" xfId="971" xr:uid="{00000000-0005-0000-0000-00008D030000}"/>
    <cellStyle name="40% - Accent6 4" xfId="972" xr:uid="{00000000-0005-0000-0000-00008E030000}"/>
    <cellStyle name="40% - Accent6 5" xfId="973" xr:uid="{00000000-0005-0000-0000-00008F030000}"/>
    <cellStyle name="40% - Accent6 6" xfId="974" xr:uid="{00000000-0005-0000-0000-000090030000}"/>
    <cellStyle name="40% - Accent6 7" xfId="975" xr:uid="{00000000-0005-0000-0000-000091030000}"/>
    <cellStyle name="40% - Accent6 8" xfId="976" xr:uid="{00000000-0005-0000-0000-000092030000}"/>
    <cellStyle name="40% - Accent6 9" xfId="977" xr:uid="{00000000-0005-0000-0000-000093030000}"/>
    <cellStyle name="60% - Accent1 10" xfId="978" xr:uid="{00000000-0005-0000-0000-000094030000}"/>
    <cellStyle name="60% - Accent1 11" xfId="979" xr:uid="{00000000-0005-0000-0000-000095030000}"/>
    <cellStyle name="60% - Accent1 12" xfId="980" xr:uid="{00000000-0005-0000-0000-000096030000}"/>
    <cellStyle name="60% - Accent1 13" xfId="981" xr:uid="{00000000-0005-0000-0000-000097030000}"/>
    <cellStyle name="60% - Accent1 14" xfId="982" xr:uid="{00000000-0005-0000-0000-000098030000}"/>
    <cellStyle name="60% - Accent1 15" xfId="983" xr:uid="{00000000-0005-0000-0000-000099030000}"/>
    <cellStyle name="60% - Accent1 16" xfId="984" xr:uid="{00000000-0005-0000-0000-00009A030000}"/>
    <cellStyle name="60% - Accent1 17" xfId="985" xr:uid="{00000000-0005-0000-0000-00009B030000}"/>
    <cellStyle name="60% - Accent1 17 2" xfId="986" xr:uid="{00000000-0005-0000-0000-00009C030000}"/>
    <cellStyle name="60% - Accent1 17 3" xfId="987" xr:uid="{00000000-0005-0000-0000-00009D030000}"/>
    <cellStyle name="60% - Accent1 17 4" xfId="988" xr:uid="{00000000-0005-0000-0000-00009E030000}"/>
    <cellStyle name="60% - Accent1 17 5" xfId="989" xr:uid="{00000000-0005-0000-0000-00009F030000}"/>
    <cellStyle name="60% - Accent1 18" xfId="990" xr:uid="{00000000-0005-0000-0000-0000A0030000}"/>
    <cellStyle name="60% - Accent1 18 2" xfId="991" xr:uid="{00000000-0005-0000-0000-0000A1030000}"/>
    <cellStyle name="60% - Accent1 18 3" xfId="992" xr:uid="{00000000-0005-0000-0000-0000A2030000}"/>
    <cellStyle name="60% - Accent1 18 4" xfId="993" xr:uid="{00000000-0005-0000-0000-0000A3030000}"/>
    <cellStyle name="60% - Accent1 18 5" xfId="994" xr:uid="{00000000-0005-0000-0000-0000A4030000}"/>
    <cellStyle name="60% - Accent1 19" xfId="995" xr:uid="{00000000-0005-0000-0000-0000A5030000}"/>
    <cellStyle name="60% - Accent1 19 2" xfId="996" xr:uid="{00000000-0005-0000-0000-0000A6030000}"/>
    <cellStyle name="60% - Accent1 19 3" xfId="997" xr:uid="{00000000-0005-0000-0000-0000A7030000}"/>
    <cellStyle name="60% - Accent1 19 4" xfId="998" xr:uid="{00000000-0005-0000-0000-0000A8030000}"/>
    <cellStyle name="60% - Accent1 19 5" xfId="999" xr:uid="{00000000-0005-0000-0000-0000A9030000}"/>
    <cellStyle name="60% - Accent1 2" xfId="1000" xr:uid="{00000000-0005-0000-0000-0000AA030000}"/>
    <cellStyle name="60% - Accent1 20" xfId="1001" xr:uid="{00000000-0005-0000-0000-0000AB030000}"/>
    <cellStyle name="60% - Accent1 20 2" xfId="1002" xr:uid="{00000000-0005-0000-0000-0000AC030000}"/>
    <cellStyle name="60% - Accent1 20 3" xfId="1003" xr:uid="{00000000-0005-0000-0000-0000AD030000}"/>
    <cellStyle name="60% - Accent1 20 4" xfId="1004" xr:uid="{00000000-0005-0000-0000-0000AE030000}"/>
    <cellStyle name="60% - Accent1 20 5" xfId="1005" xr:uid="{00000000-0005-0000-0000-0000AF030000}"/>
    <cellStyle name="60% - Accent1 21" xfId="1006" xr:uid="{00000000-0005-0000-0000-0000B0030000}"/>
    <cellStyle name="60% - Accent1 21 2" xfId="1007" xr:uid="{00000000-0005-0000-0000-0000B1030000}"/>
    <cellStyle name="60% - Accent1 21 3" xfId="1008" xr:uid="{00000000-0005-0000-0000-0000B2030000}"/>
    <cellStyle name="60% - Accent1 21 4" xfId="1009" xr:uid="{00000000-0005-0000-0000-0000B3030000}"/>
    <cellStyle name="60% - Accent1 21 5" xfId="1010" xr:uid="{00000000-0005-0000-0000-0000B4030000}"/>
    <cellStyle name="60% - Accent1 22" xfId="1011" xr:uid="{00000000-0005-0000-0000-0000B5030000}"/>
    <cellStyle name="60% - Accent1 22 2" xfId="1012" xr:uid="{00000000-0005-0000-0000-0000B6030000}"/>
    <cellStyle name="60% - Accent1 22 3" xfId="1013" xr:uid="{00000000-0005-0000-0000-0000B7030000}"/>
    <cellStyle name="60% - Accent1 22 4" xfId="1014" xr:uid="{00000000-0005-0000-0000-0000B8030000}"/>
    <cellStyle name="60% - Accent1 22 5" xfId="1015" xr:uid="{00000000-0005-0000-0000-0000B9030000}"/>
    <cellStyle name="60% - Accent1 23" xfId="1016" xr:uid="{00000000-0005-0000-0000-0000BA030000}"/>
    <cellStyle name="60% - Accent1 24" xfId="1017" xr:uid="{00000000-0005-0000-0000-0000BB030000}"/>
    <cellStyle name="60% - Accent1 25" xfId="1018" xr:uid="{00000000-0005-0000-0000-0000BC030000}"/>
    <cellStyle name="60% - Accent1 26" xfId="1019" xr:uid="{00000000-0005-0000-0000-0000BD030000}"/>
    <cellStyle name="60% - Accent1 3" xfId="1020" xr:uid="{00000000-0005-0000-0000-0000BE030000}"/>
    <cellStyle name="60% - Accent1 4" xfId="1021" xr:uid="{00000000-0005-0000-0000-0000BF030000}"/>
    <cellStyle name="60% - Accent1 5" xfId="1022" xr:uid="{00000000-0005-0000-0000-0000C0030000}"/>
    <cellStyle name="60% - Accent1 6" xfId="1023" xr:uid="{00000000-0005-0000-0000-0000C1030000}"/>
    <cellStyle name="60% - Accent1 7" xfId="1024" xr:uid="{00000000-0005-0000-0000-0000C2030000}"/>
    <cellStyle name="60% - Accent1 8" xfId="1025" xr:uid="{00000000-0005-0000-0000-0000C3030000}"/>
    <cellStyle name="60% - Accent1 9" xfId="1026" xr:uid="{00000000-0005-0000-0000-0000C4030000}"/>
    <cellStyle name="60% - Accent2 10" xfId="1027" xr:uid="{00000000-0005-0000-0000-0000C5030000}"/>
    <cellStyle name="60% - Accent2 11" xfId="1028" xr:uid="{00000000-0005-0000-0000-0000C6030000}"/>
    <cellStyle name="60% - Accent2 12" xfId="1029" xr:uid="{00000000-0005-0000-0000-0000C7030000}"/>
    <cellStyle name="60% - Accent2 13" xfId="1030" xr:uid="{00000000-0005-0000-0000-0000C8030000}"/>
    <cellStyle name="60% - Accent2 14" xfId="1031" xr:uid="{00000000-0005-0000-0000-0000C9030000}"/>
    <cellStyle name="60% - Accent2 15" xfId="1032" xr:uid="{00000000-0005-0000-0000-0000CA030000}"/>
    <cellStyle name="60% - Accent2 16" xfId="1033" xr:uid="{00000000-0005-0000-0000-0000CB030000}"/>
    <cellStyle name="60% - Accent2 17" xfId="1034" xr:uid="{00000000-0005-0000-0000-0000CC030000}"/>
    <cellStyle name="60% - Accent2 17 2" xfId="1035" xr:uid="{00000000-0005-0000-0000-0000CD030000}"/>
    <cellStyle name="60% - Accent2 17 3" xfId="1036" xr:uid="{00000000-0005-0000-0000-0000CE030000}"/>
    <cellStyle name="60% - Accent2 17 4" xfId="1037" xr:uid="{00000000-0005-0000-0000-0000CF030000}"/>
    <cellStyle name="60% - Accent2 17 5" xfId="1038" xr:uid="{00000000-0005-0000-0000-0000D0030000}"/>
    <cellStyle name="60% - Accent2 18" xfId="1039" xr:uid="{00000000-0005-0000-0000-0000D1030000}"/>
    <cellStyle name="60% - Accent2 18 2" xfId="1040" xr:uid="{00000000-0005-0000-0000-0000D2030000}"/>
    <cellStyle name="60% - Accent2 18 3" xfId="1041" xr:uid="{00000000-0005-0000-0000-0000D3030000}"/>
    <cellStyle name="60% - Accent2 18 4" xfId="1042" xr:uid="{00000000-0005-0000-0000-0000D4030000}"/>
    <cellStyle name="60% - Accent2 18 5" xfId="1043" xr:uid="{00000000-0005-0000-0000-0000D5030000}"/>
    <cellStyle name="60% - Accent2 19" xfId="1044" xr:uid="{00000000-0005-0000-0000-0000D6030000}"/>
    <cellStyle name="60% - Accent2 19 2" xfId="1045" xr:uid="{00000000-0005-0000-0000-0000D7030000}"/>
    <cellStyle name="60% - Accent2 19 3" xfId="1046" xr:uid="{00000000-0005-0000-0000-0000D8030000}"/>
    <cellStyle name="60% - Accent2 19 4" xfId="1047" xr:uid="{00000000-0005-0000-0000-0000D9030000}"/>
    <cellStyle name="60% - Accent2 19 5" xfId="1048" xr:uid="{00000000-0005-0000-0000-0000DA030000}"/>
    <cellStyle name="60% - Accent2 2" xfId="1049" xr:uid="{00000000-0005-0000-0000-0000DB030000}"/>
    <cellStyle name="60% - Accent2 20" xfId="1050" xr:uid="{00000000-0005-0000-0000-0000DC030000}"/>
    <cellStyle name="60% - Accent2 20 2" xfId="1051" xr:uid="{00000000-0005-0000-0000-0000DD030000}"/>
    <cellStyle name="60% - Accent2 20 3" xfId="1052" xr:uid="{00000000-0005-0000-0000-0000DE030000}"/>
    <cellStyle name="60% - Accent2 20 4" xfId="1053" xr:uid="{00000000-0005-0000-0000-0000DF030000}"/>
    <cellStyle name="60% - Accent2 20 5" xfId="1054" xr:uid="{00000000-0005-0000-0000-0000E0030000}"/>
    <cellStyle name="60% - Accent2 21" xfId="1055" xr:uid="{00000000-0005-0000-0000-0000E1030000}"/>
    <cellStyle name="60% - Accent2 21 2" xfId="1056" xr:uid="{00000000-0005-0000-0000-0000E2030000}"/>
    <cellStyle name="60% - Accent2 21 3" xfId="1057" xr:uid="{00000000-0005-0000-0000-0000E3030000}"/>
    <cellStyle name="60% - Accent2 21 4" xfId="1058" xr:uid="{00000000-0005-0000-0000-0000E4030000}"/>
    <cellStyle name="60% - Accent2 21 5" xfId="1059" xr:uid="{00000000-0005-0000-0000-0000E5030000}"/>
    <cellStyle name="60% - Accent2 22" xfId="1060" xr:uid="{00000000-0005-0000-0000-0000E6030000}"/>
    <cellStyle name="60% - Accent2 22 2" xfId="1061" xr:uid="{00000000-0005-0000-0000-0000E7030000}"/>
    <cellStyle name="60% - Accent2 22 3" xfId="1062" xr:uid="{00000000-0005-0000-0000-0000E8030000}"/>
    <cellStyle name="60% - Accent2 22 4" xfId="1063" xr:uid="{00000000-0005-0000-0000-0000E9030000}"/>
    <cellStyle name="60% - Accent2 22 5" xfId="1064" xr:uid="{00000000-0005-0000-0000-0000EA030000}"/>
    <cellStyle name="60% - Accent2 23" xfId="1065" xr:uid="{00000000-0005-0000-0000-0000EB030000}"/>
    <cellStyle name="60% - Accent2 24" xfId="1066" xr:uid="{00000000-0005-0000-0000-0000EC030000}"/>
    <cellStyle name="60% - Accent2 25" xfId="1067" xr:uid="{00000000-0005-0000-0000-0000ED030000}"/>
    <cellStyle name="60% - Accent2 26" xfId="1068" xr:uid="{00000000-0005-0000-0000-0000EE030000}"/>
    <cellStyle name="60% - Accent2 3" xfId="1069" xr:uid="{00000000-0005-0000-0000-0000EF030000}"/>
    <cellStyle name="60% - Accent2 4" xfId="1070" xr:uid="{00000000-0005-0000-0000-0000F0030000}"/>
    <cellStyle name="60% - Accent2 5" xfId="1071" xr:uid="{00000000-0005-0000-0000-0000F1030000}"/>
    <cellStyle name="60% - Accent2 6" xfId="1072" xr:uid="{00000000-0005-0000-0000-0000F2030000}"/>
    <cellStyle name="60% - Accent2 7" xfId="1073" xr:uid="{00000000-0005-0000-0000-0000F3030000}"/>
    <cellStyle name="60% - Accent2 8" xfId="1074" xr:uid="{00000000-0005-0000-0000-0000F4030000}"/>
    <cellStyle name="60% - Accent2 9" xfId="1075" xr:uid="{00000000-0005-0000-0000-0000F5030000}"/>
    <cellStyle name="60% - Accent3 10" xfId="1076" xr:uid="{00000000-0005-0000-0000-0000F6030000}"/>
    <cellStyle name="60% - Accent3 11" xfId="1077" xr:uid="{00000000-0005-0000-0000-0000F7030000}"/>
    <cellStyle name="60% - Accent3 12" xfId="1078" xr:uid="{00000000-0005-0000-0000-0000F8030000}"/>
    <cellStyle name="60% - Accent3 13" xfId="1079" xr:uid="{00000000-0005-0000-0000-0000F9030000}"/>
    <cellStyle name="60% - Accent3 14" xfId="1080" xr:uid="{00000000-0005-0000-0000-0000FA030000}"/>
    <cellStyle name="60% - Accent3 15" xfId="1081" xr:uid="{00000000-0005-0000-0000-0000FB030000}"/>
    <cellStyle name="60% - Accent3 16" xfId="1082" xr:uid="{00000000-0005-0000-0000-0000FC030000}"/>
    <cellStyle name="60% - Accent3 17" xfId="1083" xr:uid="{00000000-0005-0000-0000-0000FD030000}"/>
    <cellStyle name="60% - Accent3 17 2" xfId="1084" xr:uid="{00000000-0005-0000-0000-0000FE030000}"/>
    <cellStyle name="60% - Accent3 17 3" xfId="1085" xr:uid="{00000000-0005-0000-0000-0000FF030000}"/>
    <cellStyle name="60% - Accent3 17 4" xfId="1086" xr:uid="{00000000-0005-0000-0000-000000040000}"/>
    <cellStyle name="60% - Accent3 17 5" xfId="1087" xr:uid="{00000000-0005-0000-0000-000001040000}"/>
    <cellStyle name="60% - Accent3 18" xfId="1088" xr:uid="{00000000-0005-0000-0000-000002040000}"/>
    <cellStyle name="60% - Accent3 18 2" xfId="1089" xr:uid="{00000000-0005-0000-0000-000003040000}"/>
    <cellStyle name="60% - Accent3 18 3" xfId="1090" xr:uid="{00000000-0005-0000-0000-000004040000}"/>
    <cellStyle name="60% - Accent3 18 4" xfId="1091" xr:uid="{00000000-0005-0000-0000-000005040000}"/>
    <cellStyle name="60% - Accent3 18 5" xfId="1092" xr:uid="{00000000-0005-0000-0000-000006040000}"/>
    <cellStyle name="60% - Accent3 19" xfId="1093" xr:uid="{00000000-0005-0000-0000-000007040000}"/>
    <cellStyle name="60% - Accent3 19 2" xfId="1094" xr:uid="{00000000-0005-0000-0000-000008040000}"/>
    <cellStyle name="60% - Accent3 19 3" xfId="1095" xr:uid="{00000000-0005-0000-0000-000009040000}"/>
    <cellStyle name="60% - Accent3 19 4" xfId="1096" xr:uid="{00000000-0005-0000-0000-00000A040000}"/>
    <cellStyle name="60% - Accent3 19 5" xfId="1097" xr:uid="{00000000-0005-0000-0000-00000B040000}"/>
    <cellStyle name="60% - Accent3 2" xfId="1098" xr:uid="{00000000-0005-0000-0000-00000C040000}"/>
    <cellStyle name="60% - Accent3 20" xfId="1099" xr:uid="{00000000-0005-0000-0000-00000D040000}"/>
    <cellStyle name="60% - Accent3 20 2" xfId="1100" xr:uid="{00000000-0005-0000-0000-00000E040000}"/>
    <cellStyle name="60% - Accent3 20 3" xfId="1101" xr:uid="{00000000-0005-0000-0000-00000F040000}"/>
    <cellStyle name="60% - Accent3 20 4" xfId="1102" xr:uid="{00000000-0005-0000-0000-000010040000}"/>
    <cellStyle name="60% - Accent3 20 5" xfId="1103" xr:uid="{00000000-0005-0000-0000-000011040000}"/>
    <cellStyle name="60% - Accent3 21" xfId="1104" xr:uid="{00000000-0005-0000-0000-000012040000}"/>
    <cellStyle name="60% - Accent3 21 2" xfId="1105" xr:uid="{00000000-0005-0000-0000-000013040000}"/>
    <cellStyle name="60% - Accent3 21 3" xfId="1106" xr:uid="{00000000-0005-0000-0000-000014040000}"/>
    <cellStyle name="60% - Accent3 21 4" xfId="1107" xr:uid="{00000000-0005-0000-0000-000015040000}"/>
    <cellStyle name="60% - Accent3 21 5" xfId="1108" xr:uid="{00000000-0005-0000-0000-000016040000}"/>
    <cellStyle name="60% - Accent3 22" xfId="1109" xr:uid="{00000000-0005-0000-0000-000017040000}"/>
    <cellStyle name="60% - Accent3 22 2" xfId="1110" xr:uid="{00000000-0005-0000-0000-000018040000}"/>
    <cellStyle name="60% - Accent3 22 3" xfId="1111" xr:uid="{00000000-0005-0000-0000-000019040000}"/>
    <cellStyle name="60% - Accent3 22 4" xfId="1112" xr:uid="{00000000-0005-0000-0000-00001A040000}"/>
    <cellStyle name="60% - Accent3 22 5" xfId="1113" xr:uid="{00000000-0005-0000-0000-00001B040000}"/>
    <cellStyle name="60% - Accent3 23" xfId="1114" xr:uid="{00000000-0005-0000-0000-00001C040000}"/>
    <cellStyle name="60% - Accent3 24" xfId="1115" xr:uid="{00000000-0005-0000-0000-00001D040000}"/>
    <cellStyle name="60% - Accent3 25" xfId="1116" xr:uid="{00000000-0005-0000-0000-00001E040000}"/>
    <cellStyle name="60% - Accent3 26" xfId="1117" xr:uid="{00000000-0005-0000-0000-00001F040000}"/>
    <cellStyle name="60% - Accent3 3" xfId="1118" xr:uid="{00000000-0005-0000-0000-000020040000}"/>
    <cellStyle name="60% - Accent3 4" xfId="1119" xr:uid="{00000000-0005-0000-0000-000021040000}"/>
    <cellStyle name="60% - Accent3 5" xfId="1120" xr:uid="{00000000-0005-0000-0000-000022040000}"/>
    <cellStyle name="60% - Accent3 6" xfId="1121" xr:uid="{00000000-0005-0000-0000-000023040000}"/>
    <cellStyle name="60% - Accent3 7" xfId="1122" xr:uid="{00000000-0005-0000-0000-000024040000}"/>
    <cellStyle name="60% - Accent3 8" xfId="1123" xr:uid="{00000000-0005-0000-0000-000025040000}"/>
    <cellStyle name="60% - Accent3 9" xfId="1124" xr:uid="{00000000-0005-0000-0000-000026040000}"/>
    <cellStyle name="60% - Accent4 10" xfId="1125" xr:uid="{00000000-0005-0000-0000-000027040000}"/>
    <cellStyle name="60% - Accent4 11" xfId="1126" xr:uid="{00000000-0005-0000-0000-000028040000}"/>
    <cellStyle name="60% - Accent4 12" xfId="1127" xr:uid="{00000000-0005-0000-0000-000029040000}"/>
    <cellStyle name="60% - Accent4 13" xfId="1128" xr:uid="{00000000-0005-0000-0000-00002A040000}"/>
    <cellStyle name="60% - Accent4 14" xfId="1129" xr:uid="{00000000-0005-0000-0000-00002B040000}"/>
    <cellStyle name="60% - Accent4 15" xfId="1130" xr:uid="{00000000-0005-0000-0000-00002C040000}"/>
    <cellStyle name="60% - Accent4 16" xfId="1131" xr:uid="{00000000-0005-0000-0000-00002D040000}"/>
    <cellStyle name="60% - Accent4 17" xfId="1132" xr:uid="{00000000-0005-0000-0000-00002E040000}"/>
    <cellStyle name="60% - Accent4 17 2" xfId="1133" xr:uid="{00000000-0005-0000-0000-00002F040000}"/>
    <cellStyle name="60% - Accent4 17 3" xfId="1134" xr:uid="{00000000-0005-0000-0000-000030040000}"/>
    <cellStyle name="60% - Accent4 17 4" xfId="1135" xr:uid="{00000000-0005-0000-0000-000031040000}"/>
    <cellStyle name="60% - Accent4 17 5" xfId="1136" xr:uid="{00000000-0005-0000-0000-000032040000}"/>
    <cellStyle name="60% - Accent4 18" xfId="1137" xr:uid="{00000000-0005-0000-0000-000033040000}"/>
    <cellStyle name="60% - Accent4 18 2" xfId="1138" xr:uid="{00000000-0005-0000-0000-000034040000}"/>
    <cellStyle name="60% - Accent4 18 3" xfId="1139" xr:uid="{00000000-0005-0000-0000-000035040000}"/>
    <cellStyle name="60% - Accent4 18 4" xfId="1140" xr:uid="{00000000-0005-0000-0000-000036040000}"/>
    <cellStyle name="60% - Accent4 18 5" xfId="1141" xr:uid="{00000000-0005-0000-0000-000037040000}"/>
    <cellStyle name="60% - Accent4 19" xfId="1142" xr:uid="{00000000-0005-0000-0000-000038040000}"/>
    <cellStyle name="60% - Accent4 19 2" xfId="1143" xr:uid="{00000000-0005-0000-0000-000039040000}"/>
    <cellStyle name="60% - Accent4 19 3" xfId="1144" xr:uid="{00000000-0005-0000-0000-00003A040000}"/>
    <cellStyle name="60% - Accent4 19 4" xfId="1145" xr:uid="{00000000-0005-0000-0000-00003B040000}"/>
    <cellStyle name="60% - Accent4 19 5" xfId="1146" xr:uid="{00000000-0005-0000-0000-00003C040000}"/>
    <cellStyle name="60% - Accent4 2" xfId="1147" xr:uid="{00000000-0005-0000-0000-00003D040000}"/>
    <cellStyle name="60% - Accent4 20" xfId="1148" xr:uid="{00000000-0005-0000-0000-00003E040000}"/>
    <cellStyle name="60% - Accent4 20 2" xfId="1149" xr:uid="{00000000-0005-0000-0000-00003F040000}"/>
    <cellStyle name="60% - Accent4 20 3" xfId="1150" xr:uid="{00000000-0005-0000-0000-000040040000}"/>
    <cellStyle name="60% - Accent4 20 4" xfId="1151" xr:uid="{00000000-0005-0000-0000-000041040000}"/>
    <cellStyle name="60% - Accent4 20 5" xfId="1152" xr:uid="{00000000-0005-0000-0000-000042040000}"/>
    <cellStyle name="60% - Accent4 21" xfId="1153" xr:uid="{00000000-0005-0000-0000-000043040000}"/>
    <cellStyle name="60% - Accent4 21 2" xfId="1154" xr:uid="{00000000-0005-0000-0000-000044040000}"/>
    <cellStyle name="60% - Accent4 21 3" xfId="1155" xr:uid="{00000000-0005-0000-0000-000045040000}"/>
    <cellStyle name="60% - Accent4 21 4" xfId="1156" xr:uid="{00000000-0005-0000-0000-000046040000}"/>
    <cellStyle name="60% - Accent4 21 5" xfId="1157" xr:uid="{00000000-0005-0000-0000-000047040000}"/>
    <cellStyle name="60% - Accent4 22" xfId="1158" xr:uid="{00000000-0005-0000-0000-000048040000}"/>
    <cellStyle name="60% - Accent4 22 2" xfId="1159" xr:uid="{00000000-0005-0000-0000-000049040000}"/>
    <cellStyle name="60% - Accent4 22 3" xfId="1160" xr:uid="{00000000-0005-0000-0000-00004A040000}"/>
    <cellStyle name="60% - Accent4 22 4" xfId="1161" xr:uid="{00000000-0005-0000-0000-00004B040000}"/>
    <cellStyle name="60% - Accent4 22 5" xfId="1162" xr:uid="{00000000-0005-0000-0000-00004C040000}"/>
    <cellStyle name="60% - Accent4 23" xfId="1163" xr:uid="{00000000-0005-0000-0000-00004D040000}"/>
    <cellStyle name="60% - Accent4 24" xfId="1164" xr:uid="{00000000-0005-0000-0000-00004E040000}"/>
    <cellStyle name="60% - Accent4 25" xfId="1165" xr:uid="{00000000-0005-0000-0000-00004F040000}"/>
    <cellStyle name="60% - Accent4 26" xfId="1166" xr:uid="{00000000-0005-0000-0000-000050040000}"/>
    <cellStyle name="60% - Accent4 3" xfId="1167" xr:uid="{00000000-0005-0000-0000-000051040000}"/>
    <cellStyle name="60% - Accent4 4" xfId="1168" xr:uid="{00000000-0005-0000-0000-000052040000}"/>
    <cellStyle name="60% - Accent4 5" xfId="1169" xr:uid="{00000000-0005-0000-0000-000053040000}"/>
    <cellStyle name="60% - Accent4 6" xfId="1170" xr:uid="{00000000-0005-0000-0000-000054040000}"/>
    <cellStyle name="60% - Accent4 7" xfId="1171" xr:uid="{00000000-0005-0000-0000-000055040000}"/>
    <cellStyle name="60% - Accent4 8" xfId="1172" xr:uid="{00000000-0005-0000-0000-000056040000}"/>
    <cellStyle name="60% - Accent4 9" xfId="1173" xr:uid="{00000000-0005-0000-0000-000057040000}"/>
    <cellStyle name="60% - Accent5 10" xfId="1174" xr:uid="{00000000-0005-0000-0000-000058040000}"/>
    <cellStyle name="60% - Accent5 11" xfId="1175" xr:uid="{00000000-0005-0000-0000-000059040000}"/>
    <cellStyle name="60% - Accent5 12" xfId="1176" xr:uid="{00000000-0005-0000-0000-00005A040000}"/>
    <cellStyle name="60% - Accent5 13" xfId="1177" xr:uid="{00000000-0005-0000-0000-00005B040000}"/>
    <cellStyle name="60% - Accent5 14" xfId="1178" xr:uid="{00000000-0005-0000-0000-00005C040000}"/>
    <cellStyle name="60% - Accent5 15" xfId="1179" xr:uid="{00000000-0005-0000-0000-00005D040000}"/>
    <cellStyle name="60% - Accent5 16" xfId="1180" xr:uid="{00000000-0005-0000-0000-00005E040000}"/>
    <cellStyle name="60% - Accent5 17" xfId="1181" xr:uid="{00000000-0005-0000-0000-00005F040000}"/>
    <cellStyle name="60% - Accent5 17 2" xfId="1182" xr:uid="{00000000-0005-0000-0000-000060040000}"/>
    <cellStyle name="60% - Accent5 17 3" xfId="1183" xr:uid="{00000000-0005-0000-0000-000061040000}"/>
    <cellStyle name="60% - Accent5 17 4" xfId="1184" xr:uid="{00000000-0005-0000-0000-000062040000}"/>
    <cellStyle name="60% - Accent5 17 5" xfId="1185" xr:uid="{00000000-0005-0000-0000-000063040000}"/>
    <cellStyle name="60% - Accent5 18" xfId="1186" xr:uid="{00000000-0005-0000-0000-000064040000}"/>
    <cellStyle name="60% - Accent5 18 2" xfId="1187" xr:uid="{00000000-0005-0000-0000-000065040000}"/>
    <cellStyle name="60% - Accent5 18 3" xfId="1188" xr:uid="{00000000-0005-0000-0000-000066040000}"/>
    <cellStyle name="60% - Accent5 18 4" xfId="1189" xr:uid="{00000000-0005-0000-0000-000067040000}"/>
    <cellStyle name="60% - Accent5 18 5" xfId="1190" xr:uid="{00000000-0005-0000-0000-000068040000}"/>
    <cellStyle name="60% - Accent5 19" xfId="1191" xr:uid="{00000000-0005-0000-0000-000069040000}"/>
    <cellStyle name="60% - Accent5 19 2" xfId="1192" xr:uid="{00000000-0005-0000-0000-00006A040000}"/>
    <cellStyle name="60% - Accent5 19 3" xfId="1193" xr:uid="{00000000-0005-0000-0000-00006B040000}"/>
    <cellStyle name="60% - Accent5 19 4" xfId="1194" xr:uid="{00000000-0005-0000-0000-00006C040000}"/>
    <cellStyle name="60% - Accent5 19 5" xfId="1195" xr:uid="{00000000-0005-0000-0000-00006D040000}"/>
    <cellStyle name="60% - Accent5 2" xfId="1196" xr:uid="{00000000-0005-0000-0000-00006E040000}"/>
    <cellStyle name="60% - Accent5 20" xfId="1197" xr:uid="{00000000-0005-0000-0000-00006F040000}"/>
    <cellStyle name="60% - Accent5 20 2" xfId="1198" xr:uid="{00000000-0005-0000-0000-000070040000}"/>
    <cellStyle name="60% - Accent5 20 3" xfId="1199" xr:uid="{00000000-0005-0000-0000-000071040000}"/>
    <cellStyle name="60% - Accent5 20 4" xfId="1200" xr:uid="{00000000-0005-0000-0000-000072040000}"/>
    <cellStyle name="60% - Accent5 20 5" xfId="1201" xr:uid="{00000000-0005-0000-0000-000073040000}"/>
    <cellStyle name="60% - Accent5 21" xfId="1202" xr:uid="{00000000-0005-0000-0000-000074040000}"/>
    <cellStyle name="60% - Accent5 21 2" xfId="1203" xr:uid="{00000000-0005-0000-0000-000075040000}"/>
    <cellStyle name="60% - Accent5 21 3" xfId="1204" xr:uid="{00000000-0005-0000-0000-000076040000}"/>
    <cellStyle name="60% - Accent5 21 4" xfId="1205" xr:uid="{00000000-0005-0000-0000-000077040000}"/>
    <cellStyle name="60% - Accent5 21 5" xfId="1206" xr:uid="{00000000-0005-0000-0000-000078040000}"/>
    <cellStyle name="60% - Accent5 22" xfId="1207" xr:uid="{00000000-0005-0000-0000-000079040000}"/>
    <cellStyle name="60% - Accent5 22 2" xfId="1208" xr:uid="{00000000-0005-0000-0000-00007A040000}"/>
    <cellStyle name="60% - Accent5 22 3" xfId="1209" xr:uid="{00000000-0005-0000-0000-00007B040000}"/>
    <cellStyle name="60% - Accent5 22 4" xfId="1210" xr:uid="{00000000-0005-0000-0000-00007C040000}"/>
    <cellStyle name="60% - Accent5 22 5" xfId="1211" xr:uid="{00000000-0005-0000-0000-00007D040000}"/>
    <cellStyle name="60% - Accent5 23" xfId="1212" xr:uid="{00000000-0005-0000-0000-00007E040000}"/>
    <cellStyle name="60% - Accent5 24" xfId="1213" xr:uid="{00000000-0005-0000-0000-00007F040000}"/>
    <cellStyle name="60% - Accent5 25" xfId="1214" xr:uid="{00000000-0005-0000-0000-000080040000}"/>
    <cellStyle name="60% - Accent5 26" xfId="1215" xr:uid="{00000000-0005-0000-0000-000081040000}"/>
    <cellStyle name="60% - Accent5 3" xfId="1216" xr:uid="{00000000-0005-0000-0000-000082040000}"/>
    <cellStyle name="60% - Accent5 4" xfId="1217" xr:uid="{00000000-0005-0000-0000-000083040000}"/>
    <cellStyle name="60% - Accent5 5" xfId="1218" xr:uid="{00000000-0005-0000-0000-000084040000}"/>
    <cellStyle name="60% - Accent5 6" xfId="1219" xr:uid="{00000000-0005-0000-0000-000085040000}"/>
    <cellStyle name="60% - Accent5 7" xfId="1220" xr:uid="{00000000-0005-0000-0000-000086040000}"/>
    <cellStyle name="60% - Accent5 8" xfId="1221" xr:uid="{00000000-0005-0000-0000-000087040000}"/>
    <cellStyle name="60% - Accent5 9" xfId="1222" xr:uid="{00000000-0005-0000-0000-000088040000}"/>
    <cellStyle name="60% - Accent6 10" xfId="1223" xr:uid="{00000000-0005-0000-0000-000089040000}"/>
    <cellStyle name="60% - Accent6 11" xfId="1224" xr:uid="{00000000-0005-0000-0000-00008A040000}"/>
    <cellStyle name="60% - Accent6 12" xfId="1225" xr:uid="{00000000-0005-0000-0000-00008B040000}"/>
    <cellStyle name="60% - Accent6 13" xfId="1226" xr:uid="{00000000-0005-0000-0000-00008C040000}"/>
    <cellStyle name="60% - Accent6 14" xfId="1227" xr:uid="{00000000-0005-0000-0000-00008D040000}"/>
    <cellStyle name="60% - Accent6 15" xfId="1228" xr:uid="{00000000-0005-0000-0000-00008E040000}"/>
    <cellStyle name="60% - Accent6 16" xfId="1229" xr:uid="{00000000-0005-0000-0000-00008F040000}"/>
    <cellStyle name="60% - Accent6 17" xfId="1230" xr:uid="{00000000-0005-0000-0000-000090040000}"/>
    <cellStyle name="60% - Accent6 17 2" xfId="1231" xr:uid="{00000000-0005-0000-0000-000091040000}"/>
    <cellStyle name="60% - Accent6 17 3" xfId="1232" xr:uid="{00000000-0005-0000-0000-000092040000}"/>
    <cellStyle name="60% - Accent6 17 4" xfId="1233" xr:uid="{00000000-0005-0000-0000-000093040000}"/>
    <cellStyle name="60% - Accent6 17 5" xfId="1234" xr:uid="{00000000-0005-0000-0000-000094040000}"/>
    <cellStyle name="60% - Accent6 18" xfId="1235" xr:uid="{00000000-0005-0000-0000-000095040000}"/>
    <cellStyle name="60% - Accent6 18 2" xfId="1236" xr:uid="{00000000-0005-0000-0000-000096040000}"/>
    <cellStyle name="60% - Accent6 18 3" xfId="1237" xr:uid="{00000000-0005-0000-0000-000097040000}"/>
    <cellStyle name="60% - Accent6 18 4" xfId="1238" xr:uid="{00000000-0005-0000-0000-000098040000}"/>
    <cellStyle name="60% - Accent6 18 5" xfId="1239" xr:uid="{00000000-0005-0000-0000-000099040000}"/>
    <cellStyle name="60% - Accent6 19" xfId="1240" xr:uid="{00000000-0005-0000-0000-00009A040000}"/>
    <cellStyle name="60% - Accent6 19 2" xfId="1241" xr:uid="{00000000-0005-0000-0000-00009B040000}"/>
    <cellStyle name="60% - Accent6 19 3" xfId="1242" xr:uid="{00000000-0005-0000-0000-00009C040000}"/>
    <cellStyle name="60% - Accent6 19 4" xfId="1243" xr:uid="{00000000-0005-0000-0000-00009D040000}"/>
    <cellStyle name="60% - Accent6 19 5" xfId="1244" xr:uid="{00000000-0005-0000-0000-00009E040000}"/>
    <cellStyle name="60% - Accent6 2" xfId="1245" xr:uid="{00000000-0005-0000-0000-00009F040000}"/>
    <cellStyle name="60% - Accent6 20" xfId="1246" xr:uid="{00000000-0005-0000-0000-0000A0040000}"/>
    <cellStyle name="60% - Accent6 20 2" xfId="1247" xr:uid="{00000000-0005-0000-0000-0000A1040000}"/>
    <cellStyle name="60% - Accent6 20 3" xfId="1248" xr:uid="{00000000-0005-0000-0000-0000A2040000}"/>
    <cellStyle name="60% - Accent6 20 4" xfId="1249" xr:uid="{00000000-0005-0000-0000-0000A3040000}"/>
    <cellStyle name="60% - Accent6 20 5" xfId="1250" xr:uid="{00000000-0005-0000-0000-0000A4040000}"/>
    <cellStyle name="60% - Accent6 21" xfId="1251" xr:uid="{00000000-0005-0000-0000-0000A5040000}"/>
    <cellStyle name="60% - Accent6 21 2" xfId="1252" xr:uid="{00000000-0005-0000-0000-0000A6040000}"/>
    <cellStyle name="60% - Accent6 21 3" xfId="1253" xr:uid="{00000000-0005-0000-0000-0000A7040000}"/>
    <cellStyle name="60% - Accent6 21 4" xfId="1254" xr:uid="{00000000-0005-0000-0000-0000A8040000}"/>
    <cellStyle name="60% - Accent6 21 5" xfId="1255" xr:uid="{00000000-0005-0000-0000-0000A9040000}"/>
    <cellStyle name="60% - Accent6 22" xfId="1256" xr:uid="{00000000-0005-0000-0000-0000AA040000}"/>
    <cellStyle name="60% - Accent6 22 2" xfId="1257" xr:uid="{00000000-0005-0000-0000-0000AB040000}"/>
    <cellStyle name="60% - Accent6 22 3" xfId="1258" xr:uid="{00000000-0005-0000-0000-0000AC040000}"/>
    <cellStyle name="60% - Accent6 22 4" xfId="1259" xr:uid="{00000000-0005-0000-0000-0000AD040000}"/>
    <cellStyle name="60% - Accent6 22 5" xfId="1260" xr:uid="{00000000-0005-0000-0000-0000AE040000}"/>
    <cellStyle name="60% - Accent6 23" xfId="1261" xr:uid="{00000000-0005-0000-0000-0000AF040000}"/>
    <cellStyle name="60% - Accent6 24" xfId="1262" xr:uid="{00000000-0005-0000-0000-0000B0040000}"/>
    <cellStyle name="60% - Accent6 25" xfId="1263" xr:uid="{00000000-0005-0000-0000-0000B1040000}"/>
    <cellStyle name="60% - Accent6 26" xfId="1264" xr:uid="{00000000-0005-0000-0000-0000B2040000}"/>
    <cellStyle name="60% - Accent6 3" xfId="1265" xr:uid="{00000000-0005-0000-0000-0000B3040000}"/>
    <cellStyle name="60% - Accent6 4" xfId="1266" xr:uid="{00000000-0005-0000-0000-0000B4040000}"/>
    <cellStyle name="60% - Accent6 5" xfId="1267" xr:uid="{00000000-0005-0000-0000-0000B5040000}"/>
    <cellStyle name="60% - Accent6 6" xfId="1268" xr:uid="{00000000-0005-0000-0000-0000B6040000}"/>
    <cellStyle name="60% - Accent6 7" xfId="1269" xr:uid="{00000000-0005-0000-0000-0000B7040000}"/>
    <cellStyle name="60% - Accent6 8" xfId="1270" xr:uid="{00000000-0005-0000-0000-0000B8040000}"/>
    <cellStyle name="60% - Accent6 9" xfId="1271" xr:uid="{00000000-0005-0000-0000-0000B9040000}"/>
    <cellStyle name="Accent1 10" xfId="1272" xr:uid="{00000000-0005-0000-0000-0000BA040000}"/>
    <cellStyle name="Accent1 11" xfId="1273" xr:uid="{00000000-0005-0000-0000-0000BB040000}"/>
    <cellStyle name="Accent1 12" xfId="1274" xr:uid="{00000000-0005-0000-0000-0000BC040000}"/>
    <cellStyle name="Accent1 13" xfId="1275" xr:uid="{00000000-0005-0000-0000-0000BD040000}"/>
    <cellStyle name="Accent1 14" xfId="1276" xr:uid="{00000000-0005-0000-0000-0000BE040000}"/>
    <cellStyle name="Accent1 15" xfId="1277" xr:uid="{00000000-0005-0000-0000-0000BF040000}"/>
    <cellStyle name="Accent1 16" xfId="1278" xr:uid="{00000000-0005-0000-0000-0000C0040000}"/>
    <cellStyle name="Accent1 17" xfId="1279" xr:uid="{00000000-0005-0000-0000-0000C1040000}"/>
    <cellStyle name="Accent1 17 2" xfId="1280" xr:uid="{00000000-0005-0000-0000-0000C2040000}"/>
    <cellStyle name="Accent1 17 3" xfId="1281" xr:uid="{00000000-0005-0000-0000-0000C3040000}"/>
    <cellStyle name="Accent1 17 4" xfId="1282" xr:uid="{00000000-0005-0000-0000-0000C4040000}"/>
    <cellStyle name="Accent1 17 5" xfId="1283" xr:uid="{00000000-0005-0000-0000-0000C5040000}"/>
    <cellStyle name="Accent1 18" xfId="1284" xr:uid="{00000000-0005-0000-0000-0000C6040000}"/>
    <cellStyle name="Accent1 18 2" xfId="1285" xr:uid="{00000000-0005-0000-0000-0000C7040000}"/>
    <cellStyle name="Accent1 18 3" xfId="1286" xr:uid="{00000000-0005-0000-0000-0000C8040000}"/>
    <cellStyle name="Accent1 18 4" xfId="1287" xr:uid="{00000000-0005-0000-0000-0000C9040000}"/>
    <cellStyle name="Accent1 18 5" xfId="1288" xr:uid="{00000000-0005-0000-0000-0000CA040000}"/>
    <cellStyle name="Accent1 19" xfId="1289" xr:uid="{00000000-0005-0000-0000-0000CB040000}"/>
    <cellStyle name="Accent1 19 2" xfId="1290" xr:uid="{00000000-0005-0000-0000-0000CC040000}"/>
    <cellStyle name="Accent1 19 3" xfId="1291" xr:uid="{00000000-0005-0000-0000-0000CD040000}"/>
    <cellStyle name="Accent1 19 4" xfId="1292" xr:uid="{00000000-0005-0000-0000-0000CE040000}"/>
    <cellStyle name="Accent1 19 5" xfId="1293" xr:uid="{00000000-0005-0000-0000-0000CF040000}"/>
    <cellStyle name="Accent1 2" xfId="1294" xr:uid="{00000000-0005-0000-0000-0000D0040000}"/>
    <cellStyle name="Accent1 20" xfId="1295" xr:uid="{00000000-0005-0000-0000-0000D1040000}"/>
    <cellStyle name="Accent1 20 2" xfId="1296" xr:uid="{00000000-0005-0000-0000-0000D2040000}"/>
    <cellStyle name="Accent1 20 3" xfId="1297" xr:uid="{00000000-0005-0000-0000-0000D3040000}"/>
    <cellStyle name="Accent1 20 4" xfId="1298" xr:uid="{00000000-0005-0000-0000-0000D4040000}"/>
    <cellStyle name="Accent1 20 5" xfId="1299" xr:uid="{00000000-0005-0000-0000-0000D5040000}"/>
    <cellStyle name="Accent1 21" xfId="1300" xr:uid="{00000000-0005-0000-0000-0000D6040000}"/>
    <cellStyle name="Accent1 21 2" xfId="1301" xr:uid="{00000000-0005-0000-0000-0000D7040000}"/>
    <cellStyle name="Accent1 21 3" xfId="1302" xr:uid="{00000000-0005-0000-0000-0000D8040000}"/>
    <cellStyle name="Accent1 21 4" xfId="1303" xr:uid="{00000000-0005-0000-0000-0000D9040000}"/>
    <cellStyle name="Accent1 21 5" xfId="1304" xr:uid="{00000000-0005-0000-0000-0000DA040000}"/>
    <cellStyle name="Accent1 22" xfId="1305" xr:uid="{00000000-0005-0000-0000-0000DB040000}"/>
    <cellStyle name="Accent1 22 2" xfId="1306" xr:uid="{00000000-0005-0000-0000-0000DC040000}"/>
    <cellStyle name="Accent1 22 3" xfId="1307" xr:uid="{00000000-0005-0000-0000-0000DD040000}"/>
    <cellStyle name="Accent1 22 4" xfId="1308" xr:uid="{00000000-0005-0000-0000-0000DE040000}"/>
    <cellStyle name="Accent1 22 5" xfId="1309" xr:uid="{00000000-0005-0000-0000-0000DF040000}"/>
    <cellStyle name="Accent1 23" xfId="1310" xr:uid="{00000000-0005-0000-0000-0000E0040000}"/>
    <cellStyle name="Accent1 24" xfId="1311" xr:uid="{00000000-0005-0000-0000-0000E1040000}"/>
    <cellStyle name="Accent1 25" xfId="1312" xr:uid="{00000000-0005-0000-0000-0000E2040000}"/>
    <cellStyle name="Accent1 26" xfId="1313" xr:uid="{00000000-0005-0000-0000-0000E3040000}"/>
    <cellStyle name="Accent1 3" xfId="1314" xr:uid="{00000000-0005-0000-0000-0000E4040000}"/>
    <cellStyle name="Accent1 4" xfId="1315" xr:uid="{00000000-0005-0000-0000-0000E5040000}"/>
    <cellStyle name="Accent1 5" xfId="1316" xr:uid="{00000000-0005-0000-0000-0000E6040000}"/>
    <cellStyle name="Accent1 6" xfId="1317" xr:uid="{00000000-0005-0000-0000-0000E7040000}"/>
    <cellStyle name="Accent1 7" xfId="1318" xr:uid="{00000000-0005-0000-0000-0000E8040000}"/>
    <cellStyle name="Accent1 8" xfId="1319" xr:uid="{00000000-0005-0000-0000-0000E9040000}"/>
    <cellStyle name="Accent1 9" xfId="1320" xr:uid="{00000000-0005-0000-0000-0000EA040000}"/>
    <cellStyle name="Accent2 10" xfId="1321" xr:uid="{00000000-0005-0000-0000-0000EB040000}"/>
    <cellStyle name="Accent2 11" xfId="1322" xr:uid="{00000000-0005-0000-0000-0000EC040000}"/>
    <cellStyle name="Accent2 12" xfId="1323" xr:uid="{00000000-0005-0000-0000-0000ED040000}"/>
    <cellStyle name="Accent2 13" xfId="1324" xr:uid="{00000000-0005-0000-0000-0000EE040000}"/>
    <cellStyle name="Accent2 14" xfId="1325" xr:uid="{00000000-0005-0000-0000-0000EF040000}"/>
    <cellStyle name="Accent2 15" xfId="1326" xr:uid="{00000000-0005-0000-0000-0000F0040000}"/>
    <cellStyle name="Accent2 16" xfId="1327" xr:uid="{00000000-0005-0000-0000-0000F1040000}"/>
    <cellStyle name="Accent2 17" xfId="1328" xr:uid="{00000000-0005-0000-0000-0000F2040000}"/>
    <cellStyle name="Accent2 17 2" xfId="1329" xr:uid="{00000000-0005-0000-0000-0000F3040000}"/>
    <cellStyle name="Accent2 17 3" xfId="1330" xr:uid="{00000000-0005-0000-0000-0000F4040000}"/>
    <cellStyle name="Accent2 17 4" xfId="1331" xr:uid="{00000000-0005-0000-0000-0000F5040000}"/>
    <cellStyle name="Accent2 17 5" xfId="1332" xr:uid="{00000000-0005-0000-0000-0000F6040000}"/>
    <cellStyle name="Accent2 18" xfId="1333" xr:uid="{00000000-0005-0000-0000-0000F7040000}"/>
    <cellStyle name="Accent2 18 2" xfId="1334" xr:uid="{00000000-0005-0000-0000-0000F8040000}"/>
    <cellStyle name="Accent2 18 3" xfId="1335" xr:uid="{00000000-0005-0000-0000-0000F9040000}"/>
    <cellStyle name="Accent2 18 4" xfId="1336" xr:uid="{00000000-0005-0000-0000-0000FA040000}"/>
    <cellStyle name="Accent2 18 5" xfId="1337" xr:uid="{00000000-0005-0000-0000-0000FB040000}"/>
    <cellStyle name="Accent2 19" xfId="1338" xr:uid="{00000000-0005-0000-0000-0000FC040000}"/>
    <cellStyle name="Accent2 19 2" xfId="1339" xr:uid="{00000000-0005-0000-0000-0000FD040000}"/>
    <cellStyle name="Accent2 19 3" xfId="1340" xr:uid="{00000000-0005-0000-0000-0000FE040000}"/>
    <cellStyle name="Accent2 19 4" xfId="1341" xr:uid="{00000000-0005-0000-0000-0000FF040000}"/>
    <cellStyle name="Accent2 19 5" xfId="1342" xr:uid="{00000000-0005-0000-0000-000000050000}"/>
    <cellStyle name="Accent2 2" xfId="1343" xr:uid="{00000000-0005-0000-0000-000001050000}"/>
    <cellStyle name="Accent2 20" xfId="1344" xr:uid="{00000000-0005-0000-0000-000002050000}"/>
    <cellStyle name="Accent2 20 2" xfId="1345" xr:uid="{00000000-0005-0000-0000-000003050000}"/>
    <cellStyle name="Accent2 20 3" xfId="1346" xr:uid="{00000000-0005-0000-0000-000004050000}"/>
    <cellStyle name="Accent2 20 4" xfId="1347" xr:uid="{00000000-0005-0000-0000-000005050000}"/>
    <cellStyle name="Accent2 20 5" xfId="1348" xr:uid="{00000000-0005-0000-0000-000006050000}"/>
    <cellStyle name="Accent2 21" xfId="1349" xr:uid="{00000000-0005-0000-0000-000007050000}"/>
    <cellStyle name="Accent2 21 2" xfId="1350" xr:uid="{00000000-0005-0000-0000-000008050000}"/>
    <cellStyle name="Accent2 21 3" xfId="1351" xr:uid="{00000000-0005-0000-0000-000009050000}"/>
    <cellStyle name="Accent2 21 4" xfId="1352" xr:uid="{00000000-0005-0000-0000-00000A050000}"/>
    <cellStyle name="Accent2 21 5" xfId="1353" xr:uid="{00000000-0005-0000-0000-00000B050000}"/>
    <cellStyle name="Accent2 22" xfId="1354" xr:uid="{00000000-0005-0000-0000-00000C050000}"/>
    <cellStyle name="Accent2 22 2" xfId="1355" xr:uid="{00000000-0005-0000-0000-00000D050000}"/>
    <cellStyle name="Accent2 22 3" xfId="1356" xr:uid="{00000000-0005-0000-0000-00000E050000}"/>
    <cellStyle name="Accent2 22 4" xfId="1357" xr:uid="{00000000-0005-0000-0000-00000F050000}"/>
    <cellStyle name="Accent2 22 5" xfId="1358" xr:uid="{00000000-0005-0000-0000-000010050000}"/>
    <cellStyle name="Accent2 23" xfId="1359" xr:uid="{00000000-0005-0000-0000-000011050000}"/>
    <cellStyle name="Accent2 24" xfId="1360" xr:uid="{00000000-0005-0000-0000-000012050000}"/>
    <cellStyle name="Accent2 25" xfId="1361" xr:uid="{00000000-0005-0000-0000-000013050000}"/>
    <cellStyle name="Accent2 26" xfId="1362" xr:uid="{00000000-0005-0000-0000-000014050000}"/>
    <cellStyle name="Accent2 3" xfId="1363" xr:uid="{00000000-0005-0000-0000-000015050000}"/>
    <cellStyle name="Accent2 4" xfId="1364" xr:uid="{00000000-0005-0000-0000-000016050000}"/>
    <cellStyle name="Accent2 5" xfId="1365" xr:uid="{00000000-0005-0000-0000-000017050000}"/>
    <cellStyle name="Accent2 6" xfId="1366" xr:uid="{00000000-0005-0000-0000-000018050000}"/>
    <cellStyle name="Accent2 7" xfId="1367" xr:uid="{00000000-0005-0000-0000-000019050000}"/>
    <cellStyle name="Accent2 8" xfId="1368" xr:uid="{00000000-0005-0000-0000-00001A050000}"/>
    <cellStyle name="Accent2 9" xfId="1369" xr:uid="{00000000-0005-0000-0000-00001B050000}"/>
    <cellStyle name="Accent3 10" xfId="1370" xr:uid="{00000000-0005-0000-0000-00001C050000}"/>
    <cellStyle name="Accent3 11" xfId="1371" xr:uid="{00000000-0005-0000-0000-00001D050000}"/>
    <cellStyle name="Accent3 12" xfId="1372" xr:uid="{00000000-0005-0000-0000-00001E050000}"/>
    <cellStyle name="Accent3 13" xfId="1373" xr:uid="{00000000-0005-0000-0000-00001F050000}"/>
    <cellStyle name="Accent3 14" xfId="1374" xr:uid="{00000000-0005-0000-0000-000020050000}"/>
    <cellStyle name="Accent3 15" xfId="1375" xr:uid="{00000000-0005-0000-0000-000021050000}"/>
    <cellStyle name="Accent3 16" xfId="1376" xr:uid="{00000000-0005-0000-0000-000022050000}"/>
    <cellStyle name="Accent3 17" xfId="1377" xr:uid="{00000000-0005-0000-0000-000023050000}"/>
    <cellStyle name="Accent3 17 2" xfId="1378" xr:uid="{00000000-0005-0000-0000-000024050000}"/>
    <cellStyle name="Accent3 17 3" xfId="1379" xr:uid="{00000000-0005-0000-0000-000025050000}"/>
    <cellStyle name="Accent3 17 4" xfId="1380" xr:uid="{00000000-0005-0000-0000-000026050000}"/>
    <cellStyle name="Accent3 17 5" xfId="1381" xr:uid="{00000000-0005-0000-0000-000027050000}"/>
    <cellStyle name="Accent3 18" xfId="1382" xr:uid="{00000000-0005-0000-0000-000028050000}"/>
    <cellStyle name="Accent3 18 2" xfId="1383" xr:uid="{00000000-0005-0000-0000-000029050000}"/>
    <cellStyle name="Accent3 18 3" xfId="1384" xr:uid="{00000000-0005-0000-0000-00002A050000}"/>
    <cellStyle name="Accent3 18 4" xfId="1385" xr:uid="{00000000-0005-0000-0000-00002B050000}"/>
    <cellStyle name="Accent3 18 5" xfId="1386" xr:uid="{00000000-0005-0000-0000-00002C050000}"/>
    <cellStyle name="Accent3 19" xfId="1387" xr:uid="{00000000-0005-0000-0000-00002D050000}"/>
    <cellStyle name="Accent3 19 2" xfId="1388" xr:uid="{00000000-0005-0000-0000-00002E050000}"/>
    <cellStyle name="Accent3 19 3" xfId="1389" xr:uid="{00000000-0005-0000-0000-00002F050000}"/>
    <cellStyle name="Accent3 19 4" xfId="1390" xr:uid="{00000000-0005-0000-0000-000030050000}"/>
    <cellStyle name="Accent3 19 5" xfId="1391" xr:uid="{00000000-0005-0000-0000-000031050000}"/>
    <cellStyle name="Accent3 2" xfId="1392" xr:uid="{00000000-0005-0000-0000-000032050000}"/>
    <cellStyle name="Accent3 20" xfId="1393" xr:uid="{00000000-0005-0000-0000-000033050000}"/>
    <cellStyle name="Accent3 20 2" xfId="1394" xr:uid="{00000000-0005-0000-0000-000034050000}"/>
    <cellStyle name="Accent3 20 3" xfId="1395" xr:uid="{00000000-0005-0000-0000-000035050000}"/>
    <cellStyle name="Accent3 20 4" xfId="1396" xr:uid="{00000000-0005-0000-0000-000036050000}"/>
    <cellStyle name="Accent3 20 5" xfId="1397" xr:uid="{00000000-0005-0000-0000-000037050000}"/>
    <cellStyle name="Accent3 21" xfId="1398" xr:uid="{00000000-0005-0000-0000-000038050000}"/>
    <cellStyle name="Accent3 21 2" xfId="1399" xr:uid="{00000000-0005-0000-0000-000039050000}"/>
    <cellStyle name="Accent3 21 3" xfId="1400" xr:uid="{00000000-0005-0000-0000-00003A050000}"/>
    <cellStyle name="Accent3 21 4" xfId="1401" xr:uid="{00000000-0005-0000-0000-00003B050000}"/>
    <cellStyle name="Accent3 21 5" xfId="1402" xr:uid="{00000000-0005-0000-0000-00003C050000}"/>
    <cellStyle name="Accent3 22" xfId="1403" xr:uid="{00000000-0005-0000-0000-00003D050000}"/>
    <cellStyle name="Accent3 22 2" xfId="1404" xr:uid="{00000000-0005-0000-0000-00003E050000}"/>
    <cellStyle name="Accent3 22 3" xfId="1405" xr:uid="{00000000-0005-0000-0000-00003F050000}"/>
    <cellStyle name="Accent3 22 4" xfId="1406" xr:uid="{00000000-0005-0000-0000-000040050000}"/>
    <cellStyle name="Accent3 22 5" xfId="1407" xr:uid="{00000000-0005-0000-0000-000041050000}"/>
    <cellStyle name="Accent3 23" xfId="1408" xr:uid="{00000000-0005-0000-0000-000042050000}"/>
    <cellStyle name="Accent3 24" xfId="1409" xr:uid="{00000000-0005-0000-0000-000043050000}"/>
    <cellStyle name="Accent3 25" xfId="1410" xr:uid="{00000000-0005-0000-0000-000044050000}"/>
    <cellStyle name="Accent3 26" xfId="1411" xr:uid="{00000000-0005-0000-0000-000045050000}"/>
    <cellStyle name="Accent3 3" xfId="1412" xr:uid="{00000000-0005-0000-0000-000046050000}"/>
    <cellStyle name="Accent3 4" xfId="1413" xr:uid="{00000000-0005-0000-0000-000047050000}"/>
    <cellStyle name="Accent3 5" xfId="1414" xr:uid="{00000000-0005-0000-0000-000048050000}"/>
    <cellStyle name="Accent3 6" xfId="1415" xr:uid="{00000000-0005-0000-0000-000049050000}"/>
    <cellStyle name="Accent3 7" xfId="1416" xr:uid="{00000000-0005-0000-0000-00004A050000}"/>
    <cellStyle name="Accent3 8" xfId="1417" xr:uid="{00000000-0005-0000-0000-00004B050000}"/>
    <cellStyle name="Accent3 9" xfId="1418" xr:uid="{00000000-0005-0000-0000-00004C050000}"/>
    <cellStyle name="Accent4 10" xfId="1419" xr:uid="{00000000-0005-0000-0000-00004D050000}"/>
    <cellStyle name="Accent4 11" xfId="1420" xr:uid="{00000000-0005-0000-0000-00004E050000}"/>
    <cellStyle name="Accent4 12" xfId="1421" xr:uid="{00000000-0005-0000-0000-00004F050000}"/>
    <cellStyle name="Accent4 13" xfId="1422" xr:uid="{00000000-0005-0000-0000-000050050000}"/>
    <cellStyle name="Accent4 14" xfId="1423" xr:uid="{00000000-0005-0000-0000-000051050000}"/>
    <cellStyle name="Accent4 15" xfId="1424" xr:uid="{00000000-0005-0000-0000-000052050000}"/>
    <cellStyle name="Accent4 16" xfId="1425" xr:uid="{00000000-0005-0000-0000-000053050000}"/>
    <cellStyle name="Accent4 17" xfId="1426" xr:uid="{00000000-0005-0000-0000-000054050000}"/>
    <cellStyle name="Accent4 17 2" xfId="1427" xr:uid="{00000000-0005-0000-0000-000055050000}"/>
    <cellStyle name="Accent4 17 3" xfId="1428" xr:uid="{00000000-0005-0000-0000-000056050000}"/>
    <cellStyle name="Accent4 17 4" xfId="1429" xr:uid="{00000000-0005-0000-0000-000057050000}"/>
    <cellStyle name="Accent4 17 5" xfId="1430" xr:uid="{00000000-0005-0000-0000-000058050000}"/>
    <cellStyle name="Accent4 18" xfId="1431" xr:uid="{00000000-0005-0000-0000-000059050000}"/>
    <cellStyle name="Accent4 18 2" xfId="1432" xr:uid="{00000000-0005-0000-0000-00005A050000}"/>
    <cellStyle name="Accent4 18 3" xfId="1433" xr:uid="{00000000-0005-0000-0000-00005B050000}"/>
    <cellStyle name="Accent4 18 4" xfId="1434" xr:uid="{00000000-0005-0000-0000-00005C050000}"/>
    <cellStyle name="Accent4 18 5" xfId="1435" xr:uid="{00000000-0005-0000-0000-00005D050000}"/>
    <cellStyle name="Accent4 19" xfId="1436" xr:uid="{00000000-0005-0000-0000-00005E050000}"/>
    <cellStyle name="Accent4 19 2" xfId="1437" xr:uid="{00000000-0005-0000-0000-00005F050000}"/>
    <cellStyle name="Accent4 19 3" xfId="1438" xr:uid="{00000000-0005-0000-0000-000060050000}"/>
    <cellStyle name="Accent4 19 4" xfId="1439" xr:uid="{00000000-0005-0000-0000-000061050000}"/>
    <cellStyle name="Accent4 19 5" xfId="1440" xr:uid="{00000000-0005-0000-0000-000062050000}"/>
    <cellStyle name="Accent4 2" xfId="1441" xr:uid="{00000000-0005-0000-0000-000063050000}"/>
    <cellStyle name="Accent4 20" xfId="1442" xr:uid="{00000000-0005-0000-0000-000064050000}"/>
    <cellStyle name="Accent4 20 2" xfId="1443" xr:uid="{00000000-0005-0000-0000-000065050000}"/>
    <cellStyle name="Accent4 20 3" xfId="1444" xr:uid="{00000000-0005-0000-0000-000066050000}"/>
    <cellStyle name="Accent4 20 4" xfId="1445" xr:uid="{00000000-0005-0000-0000-000067050000}"/>
    <cellStyle name="Accent4 20 5" xfId="1446" xr:uid="{00000000-0005-0000-0000-000068050000}"/>
    <cellStyle name="Accent4 21" xfId="1447" xr:uid="{00000000-0005-0000-0000-000069050000}"/>
    <cellStyle name="Accent4 21 2" xfId="1448" xr:uid="{00000000-0005-0000-0000-00006A050000}"/>
    <cellStyle name="Accent4 21 3" xfId="1449" xr:uid="{00000000-0005-0000-0000-00006B050000}"/>
    <cellStyle name="Accent4 21 4" xfId="1450" xr:uid="{00000000-0005-0000-0000-00006C050000}"/>
    <cellStyle name="Accent4 21 5" xfId="1451" xr:uid="{00000000-0005-0000-0000-00006D050000}"/>
    <cellStyle name="Accent4 22" xfId="1452" xr:uid="{00000000-0005-0000-0000-00006E050000}"/>
    <cellStyle name="Accent4 22 2" xfId="1453" xr:uid="{00000000-0005-0000-0000-00006F050000}"/>
    <cellStyle name="Accent4 22 3" xfId="1454" xr:uid="{00000000-0005-0000-0000-000070050000}"/>
    <cellStyle name="Accent4 22 4" xfId="1455" xr:uid="{00000000-0005-0000-0000-000071050000}"/>
    <cellStyle name="Accent4 22 5" xfId="1456" xr:uid="{00000000-0005-0000-0000-000072050000}"/>
    <cellStyle name="Accent4 23" xfId="1457" xr:uid="{00000000-0005-0000-0000-000073050000}"/>
    <cellStyle name="Accent4 24" xfId="1458" xr:uid="{00000000-0005-0000-0000-000074050000}"/>
    <cellStyle name="Accent4 25" xfId="1459" xr:uid="{00000000-0005-0000-0000-000075050000}"/>
    <cellStyle name="Accent4 26" xfId="1460" xr:uid="{00000000-0005-0000-0000-000076050000}"/>
    <cellStyle name="Accent4 3" xfId="1461" xr:uid="{00000000-0005-0000-0000-000077050000}"/>
    <cellStyle name="Accent4 4" xfId="1462" xr:uid="{00000000-0005-0000-0000-000078050000}"/>
    <cellStyle name="Accent4 5" xfId="1463" xr:uid="{00000000-0005-0000-0000-000079050000}"/>
    <cellStyle name="Accent4 6" xfId="1464" xr:uid="{00000000-0005-0000-0000-00007A050000}"/>
    <cellStyle name="Accent4 7" xfId="1465" xr:uid="{00000000-0005-0000-0000-00007B050000}"/>
    <cellStyle name="Accent4 8" xfId="1466" xr:uid="{00000000-0005-0000-0000-00007C050000}"/>
    <cellStyle name="Accent4 9" xfId="1467" xr:uid="{00000000-0005-0000-0000-00007D050000}"/>
    <cellStyle name="Accent5 10" xfId="1468" xr:uid="{00000000-0005-0000-0000-00007E050000}"/>
    <cellStyle name="Accent5 11" xfId="1469" xr:uid="{00000000-0005-0000-0000-00007F050000}"/>
    <cellStyle name="Accent5 12" xfId="1470" xr:uid="{00000000-0005-0000-0000-000080050000}"/>
    <cellStyle name="Accent5 13" xfId="1471" xr:uid="{00000000-0005-0000-0000-000081050000}"/>
    <cellStyle name="Accent5 14" xfId="1472" xr:uid="{00000000-0005-0000-0000-000082050000}"/>
    <cellStyle name="Accent5 15" xfId="1473" xr:uid="{00000000-0005-0000-0000-000083050000}"/>
    <cellStyle name="Accent5 16" xfId="1474" xr:uid="{00000000-0005-0000-0000-000084050000}"/>
    <cellStyle name="Accent5 17" xfId="1475" xr:uid="{00000000-0005-0000-0000-000085050000}"/>
    <cellStyle name="Accent5 17 2" xfId="1476" xr:uid="{00000000-0005-0000-0000-000086050000}"/>
    <cellStyle name="Accent5 17 3" xfId="1477" xr:uid="{00000000-0005-0000-0000-000087050000}"/>
    <cellStyle name="Accent5 17 4" xfId="1478" xr:uid="{00000000-0005-0000-0000-000088050000}"/>
    <cellStyle name="Accent5 17 5" xfId="1479" xr:uid="{00000000-0005-0000-0000-000089050000}"/>
    <cellStyle name="Accent5 18" xfId="1480" xr:uid="{00000000-0005-0000-0000-00008A050000}"/>
    <cellStyle name="Accent5 18 2" xfId="1481" xr:uid="{00000000-0005-0000-0000-00008B050000}"/>
    <cellStyle name="Accent5 18 3" xfId="1482" xr:uid="{00000000-0005-0000-0000-00008C050000}"/>
    <cellStyle name="Accent5 18 4" xfId="1483" xr:uid="{00000000-0005-0000-0000-00008D050000}"/>
    <cellStyle name="Accent5 18 5" xfId="1484" xr:uid="{00000000-0005-0000-0000-00008E050000}"/>
    <cellStyle name="Accent5 19" xfId="1485" xr:uid="{00000000-0005-0000-0000-00008F050000}"/>
    <cellStyle name="Accent5 19 2" xfId="1486" xr:uid="{00000000-0005-0000-0000-000090050000}"/>
    <cellStyle name="Accent5 19 3" xfId="1487" xr:uid="{00000000-0005-0000-0000-000091050000}"/>
    <cellStyle name="Accent5 19 4" xfId="1488" xr:uid="{00000000-0005-0000-0000-000092050000}"/>
    <cellStyle name="Accent5 19 5" xfId="1489" xr:uid="{00000000-0005-0000-0000-000093050000}"/>
    <cellStyle name="Accent5 2" xfId="1490" xr:uid="{00000000-0005-0000-0000-000094050000}"/>
    <cellStyle name="Accent5 20" xfId="1491" xr:uid="{00000000-0005-0000-0000-000095050000}"/>
    <cellStyle name="Accent5 20 2" xfId="1492" xr:uid="{00000000-0005-0000-0000-000096050000}"/>
    <cellStyle name="Accent5 20 3" xfId="1493" xr:uid="{00000000-0005-0000-0000-000097050000}"/>
    <cellStyle name="Accent5 20 4" xfId="1494" xr:uid="{00000000-0005-0000-0000-000098050000}"/>
    <cellStyle name="Accent5 20 5" xfId="1495" xr:uid="{00000000-0005-0000-0000-000099050000}"/>
    <cellStyle name="Accent5 21" xfId="1496" xr:uid="{00000000-0005-0000-0000-00009A050000}"/>
    <cellStyle name="Accent5 21 2" xfId="1497" xr:uid="{00000000-0005-0000-0000-00009B050000}"/>
    <cellStyle name="Accent5 21 3" xfId="1498" xr:uid="{00000000-0005-0000-0000-00009C050000}"/>
    <cellStyle name="Accent5 21 4" xfId="1499" xr:uid="{00000000-0005-0000-0000-00009D050000}"/>
    <cellStyle name="Accent5 21 5" xfId="1500" xr:uid="{00000000-0005-0000-0000-00009E050000}"/>
    <cellStyle name="Accent5 22" xfId="1501" xr:uid="{00000000-0005-0000-0000-00009F050000}"/>
    <cellStyle name="Accent5 22 2" xfId="1502" xr:uid="{00000000-0005-0000-0000-0000A0050000}"/>
    <cellStyle name="Accent5 22 3" xfId="1503" xr:uid="{00000000-0005-0000-0000-0000A1050000}"/>
    <cellStyle name="Accent5 22 4" xfId="1504" xr:uid="{00000000-0005-0000-0000-0000A2050000}"/>
    <cellStyle name="Accent5 22 5" xfId="1505" xr:uid="{00000000-0005-0000-0000-0000A3050000}"/>
    <cellStyle name="Accent5 23" xfId="1506" xr:uid="{00000000-0005-0000-0000-0000A4050000}"/>
    <cellStyle name="Accent5 24" xfId="1507" xr:uid="{00000000-0005-0000-0000-0000A5050000}"/>
    <cellStyle name="Accent5 25" xfId="1508" xr:uid="{00000000-0005-0000-0000-0000A6050000}"/>
    <cellStyle name="Accent5 26" xfId="1509" xr:uid="{00000000-0005-0000-0000-0000A7050000}"/>
    <cellStyle name="Accent5 3" xfId="1510" xr:uid="{00000000-0005-0000-0000-0000A8050000}"/>
    <cellStyle name="Accent5 4" xfId="1511" xr:uid="{00000000-0005-0000-0000-0000A9050000}"/>
    <cellStyle name="Accent5 5" xfId="1512" xr:uid="{00000000-0005-0000-0000-0000AA050000}"/>
    <cellStyle name="Accent5 6" xfId="1513" xr:uid="{00000000-0005-0000-0000-0000AB050000}"/>
    <cellStyle name="Accent5 7" xfId="1514" xr:uid="{00000000-0005-0000-0000-0000AC050000}"/>
    <cellStyle name="Accent5 8" xfId="1515" xr:uid="{00000000-0005-0000-0000-0000AD050000}"/>
    <cellStyle name="Accent5 9" xfId="1516" xr:uid="{00000000-0005-0000-0000-0000AE050000}"/>
    <cellStyle name="Accent6 10" xfId="1517" xr:uid="{00000000-0005-0000-0000-0000AF050000}"/>
    <cellStyle name="Accent6 11" xfId="1518" xr:uid="{00000000-0005-0000-0000-0000B0050000}"/>
    <cellStyle name="Accent6 12" xfId="1519" xr:uid="{00000000-0005-0000-0000-0000B1050000}"/>
    <cellStyle name="Accent6 13" xfId="1520" xr:uid="{00000000-0005-0000-0000-0000B2050000}"/>
    <cellStyle name="Accent6 14" xfId="1521" xr:uid="{00000000-0005-0000-0000-0000B3050000}"/>
    <cellStyle name="Accent6 15" xfId="1522" xr:uid="{00000000-0005-0000-0000-0000B4050000}"/>
    <cellStyle name="Accent6 16" xfId="1523" xr:uid="{00000000-0005-0000-0000-0000B5050000}"/>
    <cellStyle name="Accent6 17" xfId="1524" xr:uid="{00000000-0005-0000-0000-0000B6050000}"/>
    <cellStyle name="Accent6 17 2" xfId="1525" xr:uid="{00000000-0005-0000-0000-0000B7050000}"/>
    <cellStyle name="Accent6 17 3" xfId="1526" xr:uid="{00000000-0005-0000-0000-0000B8050000}"/>
    <cellStyle name="Accent6 17 4" xfId="1527" xr:uid="{00000000-0005-0000-0000-0000B9050000}"/>
    <cellStyle name="Accent6 17 5" xfId="1528" xr:uid="{00000000-0005-0000-0000-0000BA050000}"/>
    <cellStyle name="Accent6 18" xfId="1529" xr:uid="{00000000-0005-0000-0000-0000BB050000}"/>
    <cellStyle name="Accent6 18 2" xfId="1530" xr:uid="{00000000-0005-0000-0000-0000BC050000}"/>
    <cellStyle name="Accent6 18 3" xfId="1531" xr:uid="{00000000-0005-0000-0000-0000BD050000}"/>
    <cellStyle name="Accent6 18 4" xfId="1532" xr:uid="{00000000-0005-0000-0000-0000BE050000}"/>
    <cellStyle name="Accent6 18 5" xfId="1533" xr:uid="{00000000-0005-0000-0000-0000BF050000}"/>
    <cellStyle name="Accent6 19" xfId="1534" xr:uid="{00000000-0005-0000-0000-0000C0050000}"/>
    <cellStyle name="Accent6 19 2" xfId="1535" xr:uid="{00000000-0005-0000-0000-0000C1050000}"/>
    <cellStyle name="Accent6 19 3" xfId="1536" xr:uid="{00000000-0005-0000-0000-0000C2050000}"/>
    <cellStyle name="Accent6 19 4" xfId="1537" xr:uid="{00000000-0005-0000-0000-0000C3050000}"/>
    <cellStyle name="Accent6 19 5" xfId="1538" xr:uid="{00000000-0005-0000-0000-0000C4050000}"/>
    <cellStyle name="Accent6 2" xfId="1539" xr:uid="{00000000-0005-0000-0000-0000C5050000}"/>
    <cellStyle name="Accent6 20" xfId="1540" xr:uid="{00000000-0005-0000-0000-0000C6050000}"/>
    <cellStyle name="Accent6 20 2" xfId="1541" xr:uid="{00000000-0005-0000-0000-0000C7050000}"/>
    <cellStyle name="Accent6 20 3" xfId="1542" xr:uid="{00000000-0005-0000-0000-0000C8050000}"/>
    <cellStyle name="Accent6 20 4" xfId="1543" xr:uid="{00000000-0005-0000-0000-0000C9050000}"/>
    <cellStyle name="Accent6 20 5" xfId="1544" xr:uid="{00000000-0005-0000-0000-0000CA050000}"/>
    <cellStyle name="Accent6 21" xfId="1545" xr:uid="{00000000-0005-0000-0000-0000CB050000}"/>
    <cellStyle name="Accent6 21 2" xfId="1546" xr:uid="{00000000-0005-0000-0000-0000CC050000}"/>
    <cellStyle name="Accent6 21 3" xfId="1547" xr:uid="{00000000-0005-0000-0000-0000CD050000}"/>
    <cellStyle name="Accent6 21 4" xfId="1548" xr:uid="{00000000-0005-0000-0000-0000CE050000}"/>
    <cellStyle name="Accent6 21 5" xfId="1549" xr:uid="{00000000-0005-0000-0000-0000CF050000}"/>
    <cellStyle name="Accent6 22" xfId="1550" xr:uid="{00000000-0005-0000-0000-0000D0050000}"/>
    <cellStyle name="Accent6 22 2" xfId="1551" xr:uid="{00000000-0005-0000-0000-0000D1050000}"/>
    <cellStyle name="Accent6 22 3" xfId="1552" xr:uid="{00000000-0005-0000-0000-0000D2050000}"/>
    <cellStyle name="Accent6 22 4" xfId="1553" xr:uid="{00000000-0005-0000-0000-0000D3050000}"/>
    <cellStyle name="Accent6 22 5" xfId="1554" xr:uid="{00000000-0005-0000-0000-0000D4050000}"/>
    <cellStyle name="Accent6 23" xfId="1555" xr:uid="{00000000-0005-0000-0000-0000D5050000}"/>
    <cellStyle name="Accent6 24" xfId="1556" xr:uid="{00000000-0005-0000-0000-0000D6050000}"/>
    <cellStyle name="Accent6 25" xfId="1557" xr:uid="{00000000-0005-0000-0000-0000D7050000}"/>
    <cellStyle name="Accent6 26" xfId="1558" xr:uid="{00000000-0005-0000-0000-0000D8050000}"/>
    <cellStyle name="Accent6 3" xfId="1559" xr:uid="{00000000-0005-0000-0000-0000D9050000}"/>
    <cellStyle name="Accent6 4" xfId="1560" xr:uid="{00000000-0005-0000-0000-0000DA050000}"/>
    <cellStyle name="Accent6 5" xfId="1561" xr:uid="{00000000-0005-0000-0000-0000DB050000}"/>
    <cellStyle name="Accent6 6" xfId="1562" xr:uid="{00000000-0005-0000-0000-0000DC050000}"/>
    <cellStyle name="Accent6 7" xfId="1563" xr:uid="{00000000-0005-0000-0000-0000DD050000}"/>
    <cellStyle name="Accent6 8" xfId="1564" xr:uid="{00000000-0005-0000-0000-0000DE050000}"/>
    <cellStyle name="Accent6 9" xfId="1565" xr:uid="{00000000-0005-0000-0000-0000DF050000}"/>
    <cellStyle name="AdjNo" xfId="1566" xr:uid="{00000000-0005-0000-0000-0000E0050000}"/>
    <cellStyle name="AdjNo 10" xfId="1567" xr:uid="{00000000-0005-0000-0000-0000E1050000}"/>
    <cellStyle name="AdjNo 10 10" xfId="1568" xr:uid="{00000000-0005-0000-0000-0000E2050000}"/>
    <cellStyle name="AdjNo 10 11" xfId="1569" xr:uid="{00000000-0005-0000-0000-0000E3050000}"/>
    <cellStyle name="AdjNo 10 2" xfId="1570" xr:uid="{00000000-0005-0000-0000-0000E4050000}"/>
    <cellStyle name="AdjNo 10 2 2" xfId="1571" xr:uid="{00000000-0005-0000-0000-0000E5050000}"/>
    <cellStyle name="AdjNo 10 2 3" xfId="1572" xr:uid="{00000000-0005-0000-0000-0000E6050000}"/>
    <cellStyle name="AdjNo 10 2 4" xfId="1573" xr:uid="{00000000-0005-0000-0000-0000E7050000}"/>
    <cellStyle name="AdjNo 10 2 5" xfId="1574" xr:uid="{00000000-0005-0000-0000-0000E8050000}"/>
    <cellStyle name="AdjNo 10 2 6" xfId="1575" xr:uid="{00000000-0005-0000-0000-0000E9050000}"/>
    <cellStyle name="AdjNo 10 2 7" xfId="1576" xr:uid="{00000000-0005-0000-0000-0000EA050000}"/>
    <cellStyle name="AdjNo 10 3" xfId="1577" xr:uid="{00000000-0005-0000-0000-0000EB050000}"/>
    <cellStyle name="AdjNo 10 3 2" xfId="1578" xr:uid="{00000000-0005-0000-0000-0000EC050000}"/>
    <cellStyle name="AdjNo 10 3 3" xfId="1579" xr:uid="{00000000-0005-0000-0000-0000ED050000}"/>
    <cellStyle name="AdjNo 10 3 4" xfId="1580" xr:uid="{00000000-0005-0000-0000-0000EE050000}"/>
    <cellStyle name="AdjNo 10 3 5" xfId="1581" xr:uid="{00000000-0005-0000-0000-0000EF050000}"/>
    <cellStyle name="AdjNo 10 3 6" xfId="1582" xr:uid="{00000000-0005-0000-0000-0000F0050000}"/>
    <cellStyle name="AdjNo 10 3 7" xfId="1583" xr:uid="{00000000-0005-0000-0000-0000F1050000}"/>
    <cellStyle name="AdjNo 10 4" xfId="1584" xr:uid="{00000000-0005-0000-0000-0000F2050000}"/>
    <cellStyle name="AdjNo 10 4 2" xfId="1585" xr:uid="{00000000-0005-0000-0000-0000F3050000}"/>
    <cellStyle name="AdjNo 10 4 3" xfId="1586" xr:uid="{00000000-0005-0000-0000-0000F4050000}"/>
    <cellStyle name="AdjNo 10 4 4" xfId="1587" xr:uid="{00000000-0005-0000-0000-0000F5050000}"/>
    <cellStyle name="AdjNo 10 4 5" xfId="1588" xr:uid="{00000000-0005-0000-0000-0000F6050000}"/>
    <cellStyle name="AdjNo 10 4 6" xfId="1589" xr:uid="{00000000-0005-0000-0000-0000F7050000}"/>
    <cellStyle name="AdjNo 10 4 7" xfId="1590" xr:uid="{00000000-0005-0000-0000-0000F8050000}"/>
    <cellStyle name="AdjNo 10 5" xfId="1591" xr:uid="{00000000-0005-0000-0000-0000F9050000}"/>
    <cellStyle name="AdjNo 10 5 2" xfId="1592" xr:uid="{00000000-0005-0000-0000-0000FA050000}"/>
    <cellStyle name="AdjNo 10 5 3" xfId="1593" xr:uid="{00000000-0005-0000-0000-0000FB050000}"/>
    <cellStyle name="AdjNo 10 5 4" xfId="1594" xr:uid="{00000000-0005-0000-0000-0000FC050000}"/>
    <cellStyle name="AdjNo 10 5 5" xfId="1595" xr:uid="{00000000-0005-0000-0000-0000FD050000}"/>
    <cellStyle name="AdjNo 10 5 6" xfId="1596" xr:uid="{00000000-0005-0000-0000-0000FE050000}"/>
    <cellStyle name="AdjNo 10 5 7" xfId="1597" xr:uid="{00000000-0005-0000-0000-0000FF050000}"/>
    <cellStyle name="AdjNo 10 6" xfId="1598" xr:uid="{00000000-0005-0000-0000-000000060000}"/>
    <cellStyle name="AdjNo 10 7" xfId="1599" xr:uid="{00000000-0005-0000-0000-000001060000}"/>
    <cellStyle name="AdjNo 10 8" xfId="1600" xr:uid="{00000000-0005-0000-0000-000002060000}"/>
    <cellStyle name="AdjNo 10 9" xfId="1601" xr:uid="{00000000-0005-0000-0000-000003060000}"/>
    <cellStyle name="AdjNo 11" xfId="1602" xr:uid="{00000000-0005-0000-0000-000004060000}"/>
    <cellStyle name="AdjNo 11 10" xfId="1603" xr:uid="{00000000-0005-0000-0000-000005060000}"/>
    <cellStyle name="AdjNo 11 11" xfId="1604" xr:uid="{00000000-0005-0000-0000-000006060000}"/>
    <cellStyle name="AdjNo 11 2" xfId="1605" xr:uid="{00000000-0005-0000-0000-000007060000}"/>
    <cellStyle name="AdjNo 11 2 2" xfId="1606" xr:uid="{00000000-0005-0000-0000-000008060000}"/>
    <cellStyle name="AdjNo 11 2 3" xfId="1607" xr:uid="{00000000-0005-0000-0000-000009060000}"/>
    <cellStyle name="AdjNo 11 2 4" xfId="1608" xr:uid="{00000000-0005-0000-0000-00000A060000}"/>
    <cellStyle name="AdjNo 11 2 5" xfId="1609" xr:uid="{00000000-0005-0000-0000-00000B060000}"/>
    <cellStyle name="AdjNo 11 2 6" xfId="1610" xr:uid="{00000000-0005-0000-0000-00000C060000}"/>
    <cellStyle name="AdjNo 11 2 7" xfId="1611" xr:uid="{00000000-0005-0000-0000-00000D060000}"/>
    <cellStyle name="AdjNo 11 3" xfId="1612" xr:uid="{00000000-0005-0000-0000-00000E060000}"/>
    <cellStyle name="AdjNo 11 3 2" xfId="1613" xr:uid="{00000000-0005-0000-0000-00000F060000}"/>
    <cellStyle name="AdjNo 11 3 3" xfId="1614" xr:uid="{00000000-0005-0000-0000-000010060000}"/>
    <cellStyle name="AdjNo 11 3 4" xfId="1615" xr:uid="{00000000-0005-0000-0000-000011060000}"/>
    <cellStyle name="AdjNo 11 3 5" xfId="1616" xr:uid="{00000000-0005-0000-0000-000012060000}"/>
    <cellStyle name="AdjNo 11 3 6" xfId="1617" xr:uid="{00000000-0005-0000-0000-000013060000}"/>
    <cellStyle name="AdjNo 11 3 7" xfId="1618" xr:uid="{00000000-0005-0000-0000-000014060000}"/>
    <cellStyle name="AdjNo 11 4" xfId="1619" xr:uid="{00000000-0005-0000-0000-000015060000}"/>
    <cellStyle name="AdjNo 11 4 2" xfId="1620" xr:uid="{00000000-0005-0000-0000-000016060000}"/>
    <cellStyle name="AdjNo 11 4 3" xfId="1621" xr:uid="{00000000-0005-0000-0000-000017060000}"/>
    <cellStyle name="AdjNo 11 4 4" xfId="1622" xr:uid="{00000000-0005-0000-0000-000018060000}"/>
    <cellStyle name="AdjNo 11 4 5" xfId="1623" xr:uid="{00000000-0005-0000-0000-000019060000}"/>
    <cellStyle name="AdjNo 11 4 6" xfId="1624" xr:uid="{00000000-0005-0000-0000-00001A060000}"/>
    <cellStyle name="AdjNo 11 4 7" xfId="1625" xr:uid="{00000000-0005-0000-0000-00001B060000}"/>
    <cellStyle name="AdjNo 11 5" xfId="1626" xr:uid="{00000000-0005-0000-0000-00001C060000}"/>
    <cellStyle name="AdjNo 11 5 2" xfId="1627" xr:uid="{00000000-0005-0000-0000-00001D060000}"/>
    <cellStyle name="AdjNo 11 5 3" xfId="1628" xr:uid="{00000000-0005-0000-0000-00001E060000}"/>
    <cellStyle name="AdjNo 11 5 4" xfId="1629" xr:uid="{00000000-0005-0000-0000-00001F060000}"/>
    <cellStyle name="AdjNo 11 5 5" xfId="1630" xr:uid="{00000000-0005-0000-0000-000020060000}"/>
    <cellStyle name="AdjNo 11 5 6" xfId="1631" xr:uid="{00000000-0005-0000-0000-000021060000}"/>
    <cellStyle name="AdjNo 11 5 7" xfId="1632" xr:uid="{00000000-0005-0000-0000-000022060000}"/>
    <cellStyle name="AdjNo 11 6" xfId="1633" xr:uid="{00000000-0005-0000-0000-000023060000}"/>
    <cellStyle name="AdjNo 11 7" xfId="1634" xr:uid="{00000000-0005-0000-0000-000024060000}"/>
    <cellStyle name="AdjNo 11 8" xfId="1635" xr:uid="{00000000-0005-0000-0000-000025060000}"/>
    <cellStyle name="AdjNo 11 9" xfId="1636" xr:uid="{00000000-0005-0000-0000-000026060000}"/>
    <cellStyle name="AdjNo 12" xfId="1637" xr:uid="{00000000-0005-0000-0000-000027060000}"/>
    <cellStyle name="AdjNo 12 10" xfId="1638" xr:uid="{00000000-0005-0000-0000-000028060000}"/>
    <cellStyle name="AdjNo 12 11" xfId="1639" xr:uid="{00000000-0005-0000-0000-000029060000}"/>
    <cellStyle name="AdjNo 12 2" xfId="1640" xr:uid="{00000000-0005-0000-0000-00002A060000}"/>
    <cellStyle name="AdjNo 12 2 2" xfId="1641" xr:uid="{00000000-0005-0000-0000-00002B060000}"/>
    <cellStyle name="AdjNo 12 2 3" xfId="1642" xr:uid="{00000000-0005-0000-0000-00002C060000}"/>
    <cellStyle name="AdjNo 12 2 4" xfId="1643" xr:uid="{00000000-0005-0000-0000-00002D060000}"/>
    <cellStyle name="AdjNo 12 2 5" xfId="1644" xr:uid="{00000000-0005-0000-0000-00002E060000}"/>
    <cellStyle name="AdjNo 12 2 6" xfId="1645" xr:uid="{00000000-0005-0000-0000-00002F060000}"/>
    <cellStyle name="AdjNo 12 2 7" xfId="1646" xr:uid="{00000000-0005-0000-0000-000030060000}"/>
    <cellStyle name="AdjNo 12 3" xfId="1647" xr:uid="{00000000-0005-0000-0000-000031060000}"/>
    <cellStyle name="AdjNo 12 3 2" xfId="1648" xr:uid="{00000000-0005-0000-0000-000032060000}"/>
    <cellStyle name="AdjNo 12 3 3" xfId="1649" xr:uid="{00000000-0005-0000-0000-000033060000}"/>
    <cellStyle name="AdjNo 12 3 4" xfId="1650" xr:uid="{00000000-0005-0000-0000-000034060000}"/>
    <cellStyle name="AdjNo 12 3 5" xfId="1651" xr:uid="{00000000-0005-0000-0000-000035060000}"/>
    <cellStyle name="AdjNo 12 3 6" xfId="1652" xr:uid="{00000000-0005-0000-0000-000036060000}"/>
    <cellStyle name="AdjNo 12 3 7" xfId="1653" xr:uid="{00000000-0005-0000-0000-000037060000}"/>
    <cellStyle name="AdjNo 12 4" xfId="1654" xr:uid="{00000000-0005-0000-0000-000038060000}"/>
    <cellStyle name="AdjNo 12 4 2" xfId="1655" xr:uid="{00000000-0005-0000-0000-000039060000}"/>
    <cellStyle name="AdjNo 12 4 3" xfId="1656" xr:uid="{00000000-0005-0000-0000-00003A060000}"/>
    <cellStyle name="AdjNo 12 4 4" xfId="1657" xr:uid="{00000000-0005-0000-0000-00003B060000}"/>
    <cellStyle name="AdjNo 12 4 5" xfId="1658" xr:uid="{00000000-0005-0000-0000-00003C060000}"/>
    <cellStyle name="AdjNo 12 4 6" xfId="1659" xr:uid="{00000000-0005-0000-0000-00003D060000}"/>
    <cellStyle name="AdjNo 12 4 7" xfId="1660" xr:uid="{00000000-0005-0000-0000-00003E060000}"/>
    <cellStyle name="AdjNo 12 5" xfId="1661" xr:uid="{00000000-0005-0000-0000-00003F060000}"/>
    <cellStyle name="AdjNo 12 5 2" xfId="1662" xr:uid="{00000000-0005-0000-0000-000040060000}"/>
    <cellStyle name="AdjNo 12 5 3" xfId="1663" xr:uid="{00000000-0005-0000-0000-000041060000}"/>
    <cellStyle name="AdjNo 12 5 4" xfId="1664" xr:uid="{00000000-0005-0000-0000-000042060000}"/>
    <cellStyle name="AdjNo 12 5 5" xfId="1665" xr:uid="{00000000-0005-0000-0000-000043060000}"/>
    <cellStyle name="AdjNo 12 5 6" xfId="1666" xr:uid="{00000000-0005-0000-0000-000044060000}"/>
    <cellStyle name="AdjNo 12 5 7" xfId="1667" xr:uid="{00000000-0005-0000-0000-000045060000}"/>
    <cellStyle name="AdjNo 12 6" xfId="1668" xr:uid="{00000000-0005-0000-0000-000046060000}"/>
    <cellStyle name="AdjNo 12 7" xfId="1669" xr:uid="{00000000-0005-0000-0000-000047060000}"/>
    <cellStyle name="AdjNo 12 8" xfId="1670" xr:uid="{00000000-0005-0000-0000-000048060000}"/>
    <cellStyle name="AdjNo 12 9" xfId="1671" xr:uid="{00000000-0005-0000-0000-000049060000}"/>
    <cellStyle name="AdjNo 13" xfId="1672" xr:uid="{00000000-0005-0000-0000-00004A060000}"/>
    <cellStyle name="AdjNo 13 10" xfId="1673" xr:uid="{00000000-0005-0000-0000-00004B060000}"/>
    <cellStyle name="AdjNo 13 11" xfId="1674" xr:uid="{00000000-0005-0000-0000-00004C060000}"/>
    <cellStyle name="AdjNo 13 2" xfId="1675" xr:uid="{00000000-0005-0000-0000-00004D060000}"/>
    <cellStyle name="AdjNo 13 2 2" xfId="1676" xr:uid="{00000000-0005-0000-0000-00004E060000}"/>
    <cellStyle name="AdjNo 13 2 3" xfId="1677" xr:uid="{00000000-0005-0000-0000-00004F060000}"/>
    <cellStyle name="AdjNo 13 2 4" xfId="1678" xr:uid="{00000000-0005-0000-0000-000050060000}"/>
    <cellStyle name="AdjNo 13 2 5" xfId="1679" xr:uid="{00000000-0005-0000-0000-000051060000}"/>
    <cellStyle name="AdjNo 13 2 6" xfId="1680" xr:uid="{00000000-0005-0000-0000-000052060000}"/>
    <cellStyle name="AdjNo 13 2 7" xfId="1681" xr:uid="{00000000-0005-0000-0000-000053060000}"/>
    <cellStyle name="AdjNo 13 3" xfId="1682" xr:uid="{00000000-0005-0000-0000-000054060000}"/>
    <cellStyle name="AdjNo 13 3 2" xfId="1683" xr:uid="{00000000-0005-0000-0000-000055060000}"/>
    <cellStyle name="AdjNo 13 3 3" xfId="1684" xr:uid="{00000000-0005-0000-0000-000056060000}"/>
    <cellStyle name="AdjNo 13 3 4" xfId="1685" xr:uid="{00000000-0005-0000-0000-000057060000}"/>
    <cellStyle name="AdjNo 13 3 5" xfId="1686" xr:uid="{00000000-0005-0000-0000-000058060000}"/>
    <cellStyle name="AdjNo 13 3 6" xfId="1687" xr:uid="{00000000-0005-0000-0000-000059060000}"/>
    <cellStyle name="AdjNo 13 3 7" xfId="1688" xr:uid="{00000000-0005-0000-0000-00005A060000}"/>
    <cellStyle name="AdjNo 13 4" xfId="1689" xr:uid="{00000000-0005-0000-0000-00005B060000}"/>
    <cellStyle name="AdjNo 13 4 2" xfId="1690" xr:uid="{00000000-0005-0000-0000-00005C060000}"/>
    <cellStyle name="AdjNo 13 4 3" xfId="1691" xr:uid="{00000000-0005-0000-0000-00005D060000}"/>
    <cellStyle name="AdjNo 13 4 4" xfId="1692" xr:uid="{00000000-0005-0000-0000-00005E060000}"/>
    <cellStyle name="AdjNo 13 4 5" xfId="1693" xr:uid="{00000000-0005-0000-0000-00005F060000}"/>
    <cellStyle name="AdjNo 13 4 6" xfId="1694" xr:uid="{00000000-0005-0000-0000-000060060000}"/>
    <cellStyle name="AdjNo 13 4 7" xfId="1695" xr:uid="{00000000-0005-0000-0000-000061060000}"/>
    <cellStyle name="AdjNo 13 5" xfId="1696" xr:uid="{00000000-0005-0000-0000-000062060000}"/>
    <cellStyle name="AdjNo 13 5 2" xfId="1697" xr:uid="{00000000-0005-0000-0000-000063060000}"/>
    <cellStyle name="AdjNo 13 5 3" xfId="1698" xr:uid="{00000000-0005-0000-0000-000064060000}"/>
    <cellStyle name="AdjNo 13 5 4" xfId="1699" xr:uid="{00000000-0005-0000-0000-000065060000}"/>
    <cellStyle name="AdjNo 13 5 5" xfId="1700" xr:uid="{00000000-0005-0000-0000-000066060000}"/>
    <cellStyle name="AdjNo 13 5 6" xfId="1701" xr:uid="{00000000-0005-0000-0000-000067060000}"/>
    <cellStyle name="AdjNo 13 5 7" xfId="1702" xr:uid="{00000000-0005-0000-0000-000068060000}"/>
    <cellStyle name="AdjNo 13 6" xfId="1703" xr:uid="{00000000-0005-0000-0000-000069060000}"/>
    <cellStyle name="AdjNo 13 7" xfId="1704" xr:uid="{00000000-0005-0000-0000-00006A060000}"/>
    <cellStyle name="AdjNo 13 8" xfId="1705" xr:uid="{00000000-0005-0000-0000-00006B060000}"/>
    <cellStyle name="AdjNo 13 9" xfId="1706" xr:uid="{00000000-0005-0000-0000-00006C060000}"/>
    <cellStyle name="AdjNo 14" xfId="1707" xr:uid="{00000000-0005-0000-0000-00006D060000}"/>
    <cellStyle name="AdjNo 14 2" xfId="1708" xr:uid="{00000000-0005-0000-0000-00006E060000}"/>
    <cellStyle name="AdjNo 14 3" xfId="1709" xr:uid="{00000000-0005-0000-0000-00006F060000}"/>
    <cellStyle name="AdjNo 14 4" xfId="1710" xr:uid="{00000000-0005-0000-0000-000070060000}"/>
    <cellStyle name="AdjNo 14 5" xfId="1711" xr:uid="{00000000-0005-0000-0000-000071060000}"/>
    <cellStyle name="AdjNo 14 6" xfId="1712" xr:uid="{00000000-0005-0000-0000-000072060000}"/>
    <cellStyle name="AdjNo 14 7" xfId="1713" xr:uid="{00000000-0005-0000-0000-000073060000}"/>
    <cellStyle name="AdjNo 15" xfId="1714" xr:uid="{00000000-0005-0000-0000-000074060000}"/>
    <cellStyle name="AdjNo 15 2" xfId="1715" xr:uid="{00000000-0005-0000-0000-000075060000}"/>
    <cellStyle name="AdjNo 15 3" xfId="1716" xr:uid="{00000000-0005-0000-0000-000076060000}"/>
    <cellStyle name="AdjNo 15 4" xfId="1717" xr:uid="{00000000-0005-0000-0000-000077060000}"/>
    <cellStyle name="AdjNo 15 5" xfId="1718" xr:uid="{00000000-0005-0000-0000-000078060000}"/>
    <cellStyle name="AdjNo 15 6" xfId="1719" xr:uid="{00000000-0005-0000-0000-000079060000}"/>
    <cellStyle name="AdjNo 15 7" xfId="1720" xr:uid="{00000000-0005-0000-0000-00007A060000}"/>
    <cellStyle name="AdjNo 16" xfId="1721" xr:uid="{00000000-0005-0000-0000-00007B060000}"/>
    <cellStyle name="AdjNo 16 2" xfId="1722" xr:uid="{00000000-0005-0000-0000-00007C060000}"/>
    <cellStyle name="AdjNo 16 3" xfId="1723" xr:uid="{00000000-0005-0000-0000-00007D060000}"/>
    <cellStyle name="AdjNo 16 4" xfId="1724" xr:uid="{00000000-0005-0000-0000-00007E060000}"/>
    <cellStyle name="AdjNo 16 5" xfId="1725" xr:uid="{00000000-0005-0000-0000-00007F060000}"/>
    <cellStyle name="AdjNo 16 6" xfId="1726" xr:uid="{00000000-0005-0000-0000-000080060000}"/>
    <cellStyle name="AdjNo 16 7" xfId="1727" xr:uid="{00000000-0005-0000-0000-000081060000}"/>
    <cellStyle name="AdjNo 17" xfId="1728" xr:uid="{00000000-0005-0000-0000-000082060000}"/>
    <cellStyle name="AdjNo 17 2" xfId="1729" xr:uid="{00000000-0005-0000-0000-000083060000}"/>
    <cellStyle name="AdjNo 17 3" xfId="1730" xr:uid="{00000000-0005-0000-0000-000084060000}"/>
    <cellStyle name="AdjNo 17 4" xfId="1731" xr:uid="{00000000-0005-0000-0000-000085060000}"/>
    <cellStyle name="AdjNo 17 5" xfId="1732" xr:uid="{00000000-0005-0000-0000-000086060000}"/>
    <cellStyle name="AdjNo 17 6" xfId="1733" xr:uid="{00000000-0005-0000-0000-000087060000}"/>
    <cellStyle name="AdjNo 17 7" xfId="1734" xr:uid="{00000000-0005-0000-0000-000088060000}"/>
    <cellStyle name="AdjNo 18" xfId="1735" xr:uid="{00000000-0005-0000-0000-000089060000}"/>
    <cellStyle name="AdjNo 19" xfId="1736" xr:uid="{00000000-0005-0000-0000-00008A060000}"/>
    <cellStyle name="AdjNo 2" xfId="1737" xr:uid="{00000000-0005-0000-0000-00008B060000}"/>
    <cellStyle name="AdjNo 2 10" xfId="1738" xr:uid="{00000000-0005-0000-0000-00008C060000}"/>
    <cellStyle name="AdjNo 2 11" xfId="1739" xr:uid="{00000000-0005-0000-0000-00008D060000}"/>
    <cellStyle name="AdjNo 2 2" xfId="1740" xr:uid="{00000000-0005-0000-0000-00008E060000}"/>
    <cellStyle name="AdjNo 2 2 2" xfId="1741" xr:uid="{00000000-0005-0000-0000-00008F060000}"/>
    <cellStyle name="AdjNo 2 2 3" xfId="1742" xr:uid="{00000000-0005-0000-0000-000090060000}"/>
    <cellStyle name="AdjNo 2 2 4" xfId="1743" xr:uid="{00000000-0005-0000-0000-000091060000}"/>
    <cellStyle name="AdjNo 2 2 5" xfId="1744" xr:uid="{00000000-0005-0000-0000-000092060000}"/>
    <cellStyle name="AdjNo 2 2 6" xfId="1745" xr:uid="{00000000-0005-0000-0000-000093060000}"/>
    <cellStyle name="AdjNo 2 2 7" xfId="1746" xr:uid="{00000000-0005-0000-0000-000094060000}"/>
    <cellStyle name="AdjNo 2 3" xfId="1747" xr:uid="{00000000-0005-0000-0000-000095060000}"/>
    <cellStyle name="AdjNo 2 3 2" xfId="1748" xr:uid="{00000000-0005-0000-0000-000096060000}"/>
    <cellStyle name="AdjNo 2 3 3" xfId="1749" xr:uid="{00000000-0005-0000-0000-000097060000}"/>
    <cellStyle name="AdjNo 2 3 4" xfId="1750" xr:uid="{00000000-0005-0000-0000-000098060000}"/>
    <cellStyle name="AdjNo 2 3 5" xfId="1751" xr:uid="{00000000-0005-0000-0000-000099060000}"/>
    <cellStyle name="AdjNo 2 3 6" xfId="1752" xr:uid="{00000000-0005-0000-0000-00009A060000}"/>
    <cellStyle name="AdjNo 2 3 7" xfId="1753" xr:uid="{00000000-0005-0000-0000-00009B060000}"/>
    <cellStyle name="AdjNo 2 4" xfId="1754" xr:uid="{00000000-0005-0000-0000-00009C060000}"/>
    <cellStyle name="AdjNo 2 4 2" xfId="1755" xr:uid="{00000000-0005-0000-0000-00009D060000}"/>
    <cellStyle name="AdjNo 2 4 3" xfId="1756" xr:uid="{00000000-0005-0000-0000-00009E060000}"/>
    <cellStyle name="AdjNo 2 4 4" xfId="1757" xr:uid="{00000000-0005-0000-0000-00009F060000}"/>
    <cellStyle name="AdjNo 2 4 5" xfId="1758" xr:uid="{00000000-0005-0000-0000-0000A0060000}"/>
    <cellStyle name="AdjNo 2 4 6" xfId="1759" xr:uid="{00000000-0005-0000-0000-0000A1060000}"/>
    <cellStyle name="AdjNo 2 4 7" xfId="1760" xr:uid="{00000000-0005-0000-0000-0000A2060000}"/>
    <cellStyle name="AdjNo 2 5" xfId="1761" xr:uid="{00000000-0005-0000-0000-0000A3060000}"/>
    <cellStyle name="AdjNo 2 5 2" xfId="1762" xr:uid="{00000000-0005-0000-0000-0000A4060000}"/>
    <cellStyle name="AdjNo 2 5 3" xfId="1763" xr:uid="{00000000-0005-0000-0000-0000A5060000}"/>
    <cellStyle name="AdjNo 2 5 4" xfId="1764" xr:uid="{00000000-0005-0000-0000-0000A6060000}"/>
    <cellStyle name="AdjNo 2 5 5" xfId="1765" xr:uid="{00000000-0005-0000-0000-0000A7060000}"/>
    <cellStyle name="AdjNo 2 5 6" xfId="1766" xr:uid="{00000000-0005-0000-0000-0000A8060000}"/>
    <cellStyle name="AdjNo 2 5 7" xfId="1767" xr:uid="{00000000-0005-0000-0000-0000A9060000}"/>
    <cellStyle name="AdjNo 2 6" xfId="1768" xr:uid="{00000000-0005-0000-0000-0000AA060000}"/>
    <cellStyle name="AdjNo 2 7" xfId="1769" xr:uid="{00000000-0005-0000-0000-0000AB060000}"/>
    <cellStyle name="AdjNo 2 8" xfId="1770" xr:uid="{00000000-0005-0000-0000-0000AC060000}"/>
    <cellStyle name="AdjNo 2 9" xfId="1771" xr:uid="{00000000-0005-0000-0000-0000AD060000}"/>
    <cellStyle name="AdjNo 20" xfId="1772" xr:uid="{00000000-0005-0000-0000-0000AE060000}"/>
    <cellStyle name="AdjNo 21" xfId="1773" xr:uid="{00000000-0005-0000-0000-0000AF060000}"/>
    <cellStyle name="AdjNo 22" xfId="1774" xr:uid="{00000000-0005-0000-0000-0000B0060000}"/>
    <cellStyle name="AdjNo 23" xfId="1775" xr:uid="{00000000-0005-0000-0000-0000B1060000}"/>
    <cellStyle name="AdjNo 3" xfId="1776" xr:uid="{00000000-0005-0000-0000-0000B2060000}"/>
    <cellStyle name="AdjNo 3 10" xfId="1777" xr:uid="{00000000-0005-0000-0000-0000B3060000}"/>
    <cellStyle name="AdjNo 3 11" xfId="1778" xr:uid="{00000000-0005-0000-0000-0000B4060000}"/>
    <cellStyle name="AdjNo 3 2" xfId="1779" xr:uid="{00000000-0005-0000-0000-0000B5060000}"/>
    <cellStyle name="AdjNo 3 2 2" xfId="1780" xr:uid="{00000000-0005-0000-0000-0000B6060000}"/>
    <cellStyle name="AdjNo 3 2 3" xfId="1781" xr:uid="{00000000-0005-0000-0000-0000B7060000}"/>
    <cellStyle name="AdjNo 3 2 4" xfId="1782" xr:uid="{00000000-0005-0000-0000-0000B8060000}"/>
    <cellStyle name="AdjNo 3 2 5" xfId="1783" xr:uid="{00000000-0005-0000-0000-0000B9060000}"/>
    <cellStyle name="AdjNo 3 2 6" xfId="1784" xr:uid="{00000000-0005-0000-0000-0000BA060000}"/>
    <cellStyle name="AdjNo 3 2 7" xfId="1785" xr:uid="{00000000-0005-0000-0000-0000BB060000}"/>
    <cellStyle name="AdjNo 3 3" xfId="1786" xr:uid="{00000000-0005-0000-0000-0000BC060000}"/>
    <cellStyle name="AdjNo 3 3 2" xfId="1787" xr:uid="{00000000-0005-0000-0000-0000BD060000}"/>
    <cellStyle name="AdjNo 3 3 3" xfId="1788" xr:uid="{00000000-0005-0000-0000-0000BE060000}"/>
    <cellStyle name="AdjNo 3 3 4" xfId="1789" xr:uid="{00000000-0005-0000-0000-0000BF060000}"/>
    <cellStyle name="AdjNo 3 3 5" xfId="1790" xr:uid="{00000000-0005-0000-0000-0000C0060000}"/>
    <cellStyle name="AdjNo 3 3 6" xfId="1791" xr:uid="{00000000-0005-0000-0000-0000C1060000}"/>
    <cellStyle name="AdjNo 3 3 7" xfId="1792" xr:uid="{00000000-0005-0000-0000-0000C2060000}"/>
    <cellStyle name="AdjNo 3 4" xfId="1793" xr:uid="{00000000-0005-0000-0000-0000C3060000}"/>
    <cellStyle name="AdjNo 3 4 2" xfId="1794" xr:uid="{00000000-0005-0000-0000-0000C4060000}"/>
    <cellStyle name="AdjNo 3 4 3" xfId="1795" xr:uid="{00000000-0005-0000-0000-0000C5060000}"/>
    <cellStyle name="AdjNo 3 4 4" xfId="1796" xr:uid="{00000000-0005-0000-0000-0000C6060000}"/>
    <cellStyle name="AdjNo 3 4 5" xfId="1797" xr:uid="{00000000-0005-0000-0000-0000C7060000}"/>
    <cellStyle name="AdjNo 3 4 6" xfId="1798" xr:uid="{00000000-0005-0000-0000-0000C8060000}"/>
    <cellStyle name="AdjNo 3 4 7" xfId="1799" xr:uid="{00000000-0005-0000-0000-0000C9060000}"/>
    <cellStyle name="AdjNo 3 5" xfId="1800" xr:uid="{00000000-0005-0000-0000-0000CA060000}"/>
    <cellStyle name="AdjNo 3 5 2" xfId="1801" xr:uid="{00000000-0005-0000-0000-0000CB060000}"/>
    <cellStyle name="AdjNo 3 5 3" xfId="1802" xr:uid="{00000000-0005-0000-0000-0000CC060000}"/>
    <cellStyle name="AdjNo 3 5 4" xfId="1803" xr:uid="{00000000-0005-0000-0000-0000CD060000}"/>
    <cellStyle name="AdjNo 3 5 5" xfId="1804" xr:uid="{00000000-0005-0000-0000-0000CE060000}"/>
    <cellStyle name="AdjNo 3 5 6" xfId="1805" xr:uid="{00000000-0005-0000-0000-0000CF060000}"/>
    <cellStyle name="AdjNo 3 5 7" xfId="1806" xr:uid="{00000000-0005-0000-0000-0000D0060000}"/>
    <cellStyle name="AdjNo 3 6" xfId="1807" xr:uid="{00000000-0005-0000-0000-0000D1060000}"/>
    <cellStyle name="AdjNo 3 7" xfId="1808" xr:uid="{00000000-0005-0000-0000-0000D2060000}"/>
    <cellStyle name="AdjNo 3 8" xfId="1809" xr:uid="{00000000-0005-0000-0000-0000D3060000}"/>
    <cellStyle name="AdjNo 3 9" xfId="1810" xr:uid="{00000000-0005-0000-0000-0000D4060000}"/>
    <cellStyle name="AdjNo 4" xfId="1811" xr:uid="{00000000-0005-0000-0000-0000D5060000}"/>
    <cellStyle name="AdjNo 4 10" xfId="1812" xr:uid="{00000000-0005-0000-0000-0000D6060000}"/>
    <cellStyle name="AdjNo 4 11" xfId="1813" xr:uid="{00000000-0005-0000-0000-0000D7060000}"/>
    <cellStyle name="AdjNo 4 2" xfId="1814" xr:uid="{00000000-0005-0000-0000-0000D8060000}"/>
    <cellStyle name="AdjNo 4 2 2" xfId="1815" xr:uid="{00000000-0005-0000-0000-0000D9060000}"/>
    <cellStyle name="AdjNo 4 2 3" xfId="1816" xr:uid="{00000000-0005-0000-0000-0000DA060000}"/>
    <cellStyle name="AdjNo 4 2 4" xfId="1817" xr:uid="{00000000-0005-0000-0000-0000DB060000}"/>
    <cellStyle name="AdjNo 4 2 5" xfId="1818" xr:uid="{00000000-0005-0000-0000-0000DC060000}"/>
    <cellStyle name="AdjNo 4 2 6" xfId="1819" xr:uid="{00000000-0005-0000-0000-0000DD060000}"/>
    <cellStyle name="AdjNo 4 2 7" xfId="1820" xr:uid="{00000000-0005-0000-0000-0000DE060000}"/>
    <cellStyle name="AdjNo 4 3" xfId="1821" xr:uid="{00000000-0005-0000-0000-0000DF060000}"/>
    <cellStyle name="AdjNo 4 3 2" xfId="1822" xr:uid="{00000000-0005-0000-0000-0000E0060000}"/>
    <cellStyle name="AdjNo 4 3 3" xfId="1823" xr:uid="{00000000-0005-0000-0000-0000E1060000}"/>
    <cellStyle name="AdjNo 4 3 4" xfId="1824" xr:uid="{00000000-0005-0000-0000-0000E2060000}"/>
    <cellStyle name="AdjNo 4 3 5" xfId="1825" xr:uid="{00000000-0005-0000-0000-0000E3060000}"/>
    <cellStyle name="AdjNo 4 3 6" xfId="1826" xr:uid="{00000000-0005-0000-0000-0000E4060000}"/>
    <cellStyle name="AdjNo 4 3 7" xfId="1827" xr:uid="{00000000-0005-0000-0000-0000E5060000}"/>
    <cellStyle name="AdjNo 4 4" xfId="1828" xr:uid="{00000000-0005-0000-0000-0000E6060000}"/>
    <cellStyle name="AdjNo 4 4 2" xfId="1829" xr:uid="{00000000-0005-0000-0000-0000E7060000}"/>
    <cellStyle name="AdjNo 4 4 3" xfId="1830" xr:uid="{00000000-0005-0000-0000-0000E8060000}"/>
    <cellStyle name="AdjNo 4 4 4" xfId="1831" xr:uid="{00000000-0005-0000-0000-0000E9060000}"/>
    <cellStyle name="AdjNo 4 4 5" xfId="1832" xr:uid="{00000000-0005-0000-0000-0000EA060000}"/>
    <cellStyle name="AdjNo 4 4 6" xfId="1833" xr:uid="{00000000-0005-0000-0000-0000EB060000}"/>
    <cellStyle name="AdjNo 4 4 7" xfId="1834" xr:uid="{00000000-0005-0000-0000-0000EC060000}"/>
    <cellStyle name="AdjNo 4 5" xfId="1835" xr:uid="{00000000-0005-0000-0000-0000ED060000}"/>
    <cellStyle name="AdjNo 4 5 2" xfId="1836" xr:uid="{00000000-0005-0000-0000-0000EE060000}"/>
    <cellStyle name="AdjNo 4 5 3" xfId="1837" xr:uid="{00000000-0005-0000-0000-0000EF060000}"/>
    <cellStyle name="AdjNo 4 5 4" xfId="1838" xr:uid="{00000000-0005-0000-0000-0000F0060000}"/>
    <cellStyle name="AdjNo 4 5 5" xfId="1839" xr:uid="{00000000-0005-0000-0000-0000F1060000}"/>
    <cellStyle name="AdjNo 4 5 6" xfId="1840" xr:uid="{00000000-0005-0000-0000-0000F2060000}"/>
    <cellStyle name="AdjNo 4 5 7" xfId="1841" xr:uid="{00000000-0005-0000-0000-0000F3060000}"/>
    <cellStyle name="AdjNo 4 6" xfId="1842" xr:uid="{00000000-0005-0000-0000-0000F4060000}"/>
    <cellStyle name="AdjNo 4 7" xfId="1843" xr:uid="{00000000-0005-0000-0000-0000F5060000}"/>
    <cellStyle name="AdjNo 4 8" xfId="1844" xr:uid="{00000000-0005-0000-0000-0000F6060000}"/>
    <cellStyle name="AdjNo 4 9" xfId="1845" xr:uid="{00000000-0005-0000-0000-0000F7060000}"/>
    <cellStyle name="AdjNo 5" xfId="1846" xr:uid="{00000000-0005-0000-0000-0000F8060000}"/>
    <cellStyle name="AdjNo 5 10" xfId="1847" xr:uid="{00000000-0005-0000-0000-0000F9060000}"/>
    <cellStyle name="AdjNo 5 11" xfId="1848" xr:uid="{00000000-0005-0000-0000-0000FA060000}"/>
    <cellStyle name="AdjNo 5 2" xfId="1849" xr:uid="{00000000-0005-0000-0000-0000FB060000}"/>
    <cellStyle name="AdjNo 5 2 2" xfId="1850" xr:uid="{00000000-0005-0000-0000-0000FC060000}"/>
    <cellStyle name="AdjNo 5 2 3" xfId="1851" xr:uid="{00000000-0005-0000-0000-0000FD060000}"/>
    <cellStyle name="AdjNo 5 2 4" xfId="1852" xr:uid="{00000000-0005-0000-0000-0000FE060000}"/>
    <cellStyle name="AdjNo 5 2 5" xfId="1853" xr:uid="{00000000-0005-0000-0000-0000FF060000}"/>
    <cellStyle name="AdjNo 5 2 6" xfId="1854" xr:uid="{00000000-0005-0000-0000-000000070000}"/>
    <cellStyle name="AdjNo 5 2 7" xfId="1855" xr:uid="{00000000-0005-0000-0000-000001070000}"/>
    <cellStyle name="AdjNo 5 3" xfId="1856" xr:uid="{00000000-0005-0000-0000-000002070000}"/>
    <cellStyle name="AdjNo 5 3 2" xfId="1857" xr:uid="{00000000-0005-0000-0000-000003070000}"/>
    <cellStyle name="AdjNo 5 3 3" xfId="1858" xr:uid="{00000000-0005-0000-0000-000004070000}"/>
    <cellStyle name="AdjNo 5 3 4" xfId="1859" xr:uid="{00000000-0005-0000-0000-000005070000}"/>
    <cellStyle name="AdjNo 5 3 5" xfId="1860" xr:uid="{00000000-0005-0000-0000-000006070000}"/>
    <cellStyle name="AdjNo 5 3 6" xfId="1861" xr:uid="{00000000-0005-0000-0000-000007070000}"/>
    <cellStyle name="AdjNo 5 3 7" xfId="1862" xr:uid="{00000000-0005-0000-0000-000008070000}"/>
    <cellStyle name="AdjNo 5 4" xfId="1863" xr:uid="{00000000-0005-0000-0000-000009070000}"/>
    <cellStyle name="AdjNo 5 4 2" xfId="1864" xr:uid="{00000000-0005-0000-0000-00000A070000}"/>
    <cellStyle name="AdjNo 5 4 3" xfId="1865" xr:uid="{00000000-0005-0000-0000-00000B070000}"/>
    <cellStyle name="AdjNo 5 4 4" xfId="1866" xr:uid="{00000000-0005-0000-0000-00000C070000}"/>
    <cellStyle name="AdjNo 5 4 5" xfId="1867" xr:uid="{00000000-0005-0000-0000-00000D070000}"/>
    <cellStyle name="AdjNo 5 4 6" xfId="1868" xr:uid="{00000000-0005-0000-0000-00000E070000}"/>
    <cellStyle name="AdjNo 5 4 7" xfId="1869" xr:uid="{00000000-0005-0000-0000-00000F070000}"/>
    <cellStyle name="AdjNo 5 5" xfId="1870" xr:uid="{00000000-0005-0000-0000-000010070000}"/>
    <cellStyle name="AdjNo 5 5 2" xfId="1871" xr:uid="{00000000-0005-0000-0000-000011070000}"/>
    <cellStyle name="AdjNo 5 5 3" xfId="1872" xr:uid="{00000000-0005-0000-0000-000012070000}"/>
    <cellStyle name="AdjNo 5 5 4" xfId="1873" xr:uid="{00000000-0005-0000-0000-000013070000}"/>
    <cellStyle name="AdjNo 5 5 5" xfId="1874" xr:uid="{00000000-0005-0000-0000-000014070000}"/>
    <cellStyle name="AdjNo 5 5 6" xfId="1875" xr:uid="{00000000-0005-0000-0000-000015070000}"/>
    <cellStyle name="AdjNo 5 5 7" xfId="1876" xr:uid="{00000000-0005-0000-0000-000016070000}"/>
    <cellStyle name="AdjNo 5 6" xfId="1877" xr:uid="{00000000-0005-0000-0000-000017070000}"/>
    <cellStyle name="AdjNo 5 7" xfId="1878" xr:uid="{00000000-0005-0000-0000-000018070000}"/>
    <cellStyle name="AdjNo 5 8" xfId="1879" xr:uid="{00000000-0005-0000-0000-000019070000}"/>
    <cellStyle name="AdjNo 5 9" xfId="1880" xr:uid="{00000000-0005-0000-0000-00001A070000}"/>
    <cellStyle name="AdjNo 6" xfId="1881" xr:uid="{00000000-0005-0000-0000-00001B070000}"/>
    <cellStyle name="AdjNo 6 10" xfId="1882" xr:uid="{00000000-0005-0000-0000-00001C070000}"/>
    <cellStyle name="AdjNo 6 11" xfId="1883" xr:uid="{00000000-0005-0000-0000-00001D070000}"/>
    <cellStyle name="AdjNo 6 2" xfId="1884" xr:uid="{00000000-0005-0000-0000-00001E070000}"/>
    <cellStyle name="AdjNo 6 2 2" xfId="1885" xr:uid="{00000000-0005-0000-0000-00001F070000}"/>
    <cellStyle name="AdjNo 6 2 3" xfId="1886" xr:uid="{00000000-0005-0000-0000-000020070000}"/>
    <cellStyle name="AdjNo 6 2 4" xfId="1887" xr:uid="{00000000-0005-0000-0000-000021070000}"/>
    <cellStyle name="AdjNo 6 2 5" xfId="1888" xr:uid="{00000000-0005-0000-0000-000022070000}"/>
    <cellStyle name="AdjNo 6 2 6" xfId="1889" xr:uid="{00000000-0005-0000-0000-000023070000}"/>
    <cellStyle name="AdjNo 6 2 7" xfId="1890" xr:uid="{00000000-0005-0000-0000-000024070000}"/>
    <cellStyle name="AdjNo 6 3" xfId="1891" xr:uid="{00000000-0005-0000-0000-000025070000}"/>
    <cellStyle name="AdjNo 6 3 2" xfId="1892" xr:uid="{00000000-0005-0000-0000-000026070000}"/>
    <cellStyle name="AdjNo 6 3 3" xfId="1893" xr:uid="{00000000-0005-0000-0000-000027070000}"/>
    <cellStyle name="AdjNo 6 3 4" xfId="1894" xr:uid="{00000000-0005-0000-0000-000028070000}"/>
    <cellStyle name="AdjNo 6 3 5" xfId="1895" xr:uid="{00000000-0005-0000-0000-000029070000}"/>
    <cellStyle name="AdjNo 6 3 6" xfId="1896" xr:uid="{00000000-0005-0000-0000-00002A070000}"/>
    <cellStyle name="AdjNo 6 3 7" xfId="1897" xr:uid="{00000000-0005-0000-0000-00002B070000}"/>
    <cellStyle name="AdjNo 6 4" xfId="1898" xr:uid="{00000000-0005-0000-0000-00002C070000}"/>
    <cellStyle name="AdjNo 6 4 2" xfId="1899" xr:uid="{00000000-0005-0000-0000-00002D070000}"/>
    <cellStyle name="AdjNo 6 4 3" xfId="1900" xr:uid="{00000000-0005-0000-0000-00002E070000}"/>
    <cellStyle name="AdjNo 6 4 4" xfId="1901" xr:uid="{00000000-0005-0000-0000-00002F070000}"/>
    <cellStyle name="AdjNo 6 4 5" xfId="1902" xr:uid="{00000000-0005-0000-0000-000030070000}"/>
    <cellStyle name="AdjNo 6 4 6" xfId="1903" xr:uid="{00000000-0005-0000-0000-000031070000}"/>
    <cellStyle name="AdjNo 6 4 7" xfId="1904" xr:uid="{00000000-0005-0000-0000-000032070000}"/>
    <cellStyle name="AdjNo 6 5" xfId="1905" xr:uid="{00000000-0005-0000-0000-000033070000}"/>
    <cellStyle name="AdjNo 6 5 2" xfId="1906" xr:uid="{00000000-0005-0000-0000-000034070000}"/>
    <cellStyle name="AdjNo 6 5 3" xfId="1907" xr:uid="{00000000-0005-0000-0000-000035070000}"/>
    <cellStyle name="AdjNo 6 5 4" xfId="1908" xr:uid="{00000000-0005-0000-0000-000036070000}"/>
    <cellStyle name="AdjNo 6 5 5" xfId="1909" xr:uid="{00000000-0005-0000-0000-000037070000}"/>
    <cellStyle name="AdjNo 6 5 6" xfId="1910" xr:uid="{00000000-0005-0000-0000-000038070000}"/>
    <cellStyle name="AdjNo 6 5 7" xfId="1911" xr:uid="{00000000-0005-0000-0000-000039070000}"/>
    <cellStyle name="AdjNo 6 6" xfId="1912" xr:uid="{00000000-0005-0000-0000-00003A070000}"/>
    <cellStyle name="AdjNo 6 7" xfId="1913" xr:uid="{00000000-0005-0000-0000-00003B070000}"/>
    <cellStyle name="AdjNo 6 8" xfId="1914" xr:uid="{00000000-0005-0000-0000-00003C070000}"/>
    <cellStyle name="AdjNo 6 9" xfId="1915" xr:uid="{00000000-0005-0000-0000-00003D070000}"/>
    <cellStyle name="AdjNo 7" xfId="1916" xr:uid="{00000000-0005-0000-0000-00003E070000}"/>
    <cellStyle name="AdjNo 7 10" xfId="1917" xr:uid="{00000000-0005-0000-0000-00003F070000}"/>
    <cellStyle name="AdjNo 7 11" xfId="1918" xr:uid="{00000000-0005-0000-0000-000040070000}"/>
    <cellStyle name="AdjNo 7 2" xfId="1919" xr:uid="{00000000-0005-0000-0000-000041070000}"/>
    <cellStyle name="AdjNo 7 2 2" xfId="1920" xr:uid="{00000000-0005-0000-0000-000042070000}"/>
    <cellStyle name="AdjNo 7 2 3" xfId="1921" xr:uid="{00000000-0005-0000-0000-000043070000}"/>
    <cellStyle name="AdjNo 7 2 4" xfId="1922" xr:uid="{00000000-0005-0000-0000-000044070000}"/>
    <cellStyle name="AdjNo 7 2 5" xfId="1923" xr:uid="{00000000-0005-0000-0000-000045070000}"/>
    <cellStyle name="AdjNo 7 2 6" xfId="1924" xr:uid="{00000000-0005-0000-0000-000046070000}"/>
    <cellStyle name="AdjNo 7 2 7" xfId="1925" xr:uid="{00000000-0005-0000-0000-000047070000}"/>
    <cellStyle name="AdjNo 7 3" xfId="1926" xr:uid="{00000000-0005-0000-0000-000048070000}"/>
    <cellStyle name="AdjNo 7 3 2" xfId="1927" xr:uid="{00000000-0005-0000-0000-000049070000}"/>
    <cellStyle name="AdjNo 7 3 3" xfId="1928" xr:uid="{00000000-0005-0000-0000-00004A070000}"/>
    <cellStyle name="AdjNo 7 3 4" xfId="1929" xr:uid="{00000000-0005-0000-0000-00004B070000}"/>
    <cellStyle name="AdjNo 7 3 5" xfId="1930" xr:uid="{00000000-0005-0000-0000-00004C070000}"/>
    <cellStyle name="AdjNo 7 3 6" xfId="1931" xr:uid="{00000000-0005-0000-0000-00004D070000}"/>
    <cellStyle name="AdjNo 7 3 7" xfId="1932" xr:uid="{00000000-0005-0000-0000-00004E070000}"/>
    <cellStyle name="AdjNo 7 4" xfId="1933" xr:uid="{00000000-0005-0000-0000-00004F070000}"/>
    <cellStyle name="AdjNo 7 4 2" xfId="1934" xr:uid="{00000000-0005-0000-0000-000050070000}"/>
    <cellStyle name="AdjNo 7 4 3" xfId="1935" xr:uid="{00000000-0005-0000-0000-000051070000}"/>
    <cellStyle name="AdjNo 7 4 4" xfId="1936" xr:uid="{00000000-0005-0000-0000-000052070000}"/>
    <cellStyle name="AdjNo 7 4 5" xfId="1937" xr:uid="{00000000-0005-0000-0000-000053070000}"/>
    <cellStyle name="AdjNo 7 4 6" xfId="1938" xr:uid="{00000000-0005-0000-0000-000054070000}"/>
    <cellStyle name="AdjNo 7 4 7" xfId="1939" xr:uid="{00000000-0005-0000-0000-000055070000}"/>
    <cellStyle name="AdjNo 7 5" xfId="1940" xr:uid="{00000000-0005-0000-0000-000056070000}"/>
    <cellStyle name="AdjNo 7 5 2" xfId="1941" xr:uid="{00000000-0005-0000-0000-000057070000}"/>
    <cellStyle name="AdjNo 7 5 3" xfId="1942" xr:uid="{00000000-0005-0000-0000-000058070000}"/>
    <cellStyle name="AdjNo 7 5 4" xfId="1943" xr:uid="{00000000-0005-0000-0000-000059070000}"/>
    <cellStyle name="AdjNo 7 5 5" xfId="1944" xr:uid="{00000000-0005-0000-0000-00005A070000}"/>
    <cellStyle name="AdjNo 7 5 6" xfId="1945" xr:uid="{00000000-0005-0000-0000-00005B070000}"/>
    <cellStyle name="AdjNo 7 5 7" xfId="1946" xr:uid="{00000000-0005-0000-0000-00005C070000}"/>
    <cellStyle name="AdjNo 7 6" xfId="1947" xr:uid="{00000000-0005-0000-0000-00005D070000}"/>
    <cellStyle name="AdjNo 7 7" xfId="1948" xr:uid="{00000000-0005-0000-0000-00005E070000}"/>
    <cellStyle name="AdjNo 7 8" xfId="1949" xr:uid="{00000000-0005-0000-0000-00005F070000}"/>
    <cellStyle name="AdjNo 7 9" xfId="1950" xr:uid="{00000000-0005-0000-0000-000060070000}"/>
    <cellStyle name="AdjNo 8" xfId="1951" xr:uid="{00000000-0005-0000-0000-000061070000}"/>
    <cellStyle name="AdjNo 8 10" xfId="1952" xr:uid="{00000000-0005-0000-0000-000062070000}"/>
    <cellStyle name="AdjNo 8 11" xfId="1953" xr:uid="{00000000-0005-0000-0000-000063070000}"/>
    <cellStyle name="AdjNo 8 2" xfId="1954" xr:uid="{00000000-0005-0000-0000-000064070000}"/>
    <cellStyle name="AdjNo 8 2 2" xfId="1955" xr:uid="{00000000-0005-0000-0000-000065070000}"/>
    <cellStyle name="AdjNo 8 2 3" xfId="1956" xr:uid="{00000000-0005-0000-0000-000066070000}"/>
    <cellStyle name="AdjNo 8 2 4" xfId="1957" xr:uid="{00000000-0005-0000-0000-000067070000}"/>
    <cellStyle name="AdjNo 8 2 5" xfId="1958" xr:uid="{00000000-0005-0000-0000-000068070000}"/>
    <cellStyle name="AdjNo 8 2 6" xfId="1959" xr:uid="{00000000-0005-0000-0000-000069070000}"/>
    <cellStyle name="AdjNo 8 2 7" xfId="1960" xr:uid="{00000000-0005-0000-0000-00006A070000}"/>
    <cellStyle name="AdjNo 8 3" xfId="1961" xr:uid="{00000000-0005-0000-0000-00006B070000}"/>
    <cellStyle name="AdjNo 8 3 2" xfId="1962" xr:uid="{00000000-0005-0000-0000-00006C070000}"/>
    <cellStyle name="AdjNo 8 3 3" xfId="1963" xr:uid="{00000000-0005-0000-0000-00006D070000}"/>
    <cellStyle name="AdjNo 8 3 4" xfId="1964" xr:uid="{00000000-0005-0000-0000-00006E070000}"/>
    <cellStyle name="AdjNo 8 3 5" xfId="1965" xr:uid="{00000000-0005-0000-0000-00006F070000}"/>
    <cellStyle name="AdjNo 8 3 6" xfId="1966" xr:uid="{00000000-0005-0000-0000-000070070000}"/>
    <cellStyle name="AdjNo 8 3 7" xfId="1967" xr:uid="{00000000-0005-0000-0000-000071070000}"/>
    <cellStyle name="AdjNo 8 4" xfId="1968" xr:uid="{00000000-0005-0000-0000-000072070000}"/>
    <cellStyle name="AdjNo 8 4 2" xfId="1969" xr:uid="{00000000-0005-0000-0000-000073070000}"/>
    <cellStyle name="AdjNo 8 4 3" xfId="1970" xr:uid="{00000000-0005-0000-0000-000074070000}"/>
    <cellStyle name="AdjNo 8 4 4" xfId="1971" xr:uid="{00000000-0005-0000-0000-000075070000}"/>
    <cellStyle name="AdjNo 8 4 5" xfId="1972" xr:uid="{00000000-0005-0000-0000-000076070000}"/>
    <cellStyle name="AdjNo 8 4 6" xfId="1973" xr:uid="{00000000-0005-0000-0000-000077070000}"/>
    <cellStyle name="AdjNo 8 4 7" xfId="1974" xr:uid="{00000000-0005-0000-0000-000078070000}"/>
    <cellStyle name="AdjNo 8 5" xfId="1975" xr:uid="{00000000-0005-0000-0000-000079070000}"/>
    <cellStyle name="AdjNo 8 5 2" xfId="1976" xr:uid="{00000000-0005-0000-0000-00007A070000}"/>
    <cellStyle name="AdjNo 8 5 3" xfId="1977" xr:uid="{00000000-0005-0000-0000-00007B070000}"/>
    <cellStyle name="AdjNo 8 5 4" xfId="1978" xr:uid="{00000000-0005-0000-0000-00007C070000}"/>
    <cellStyle name="AdjNo 8 5 5" xfId="1979" xr:uid="{00000000-0005-0000-0000-00007D070000}"/>
    <cellStyle name="AdjNo 8 5 6" xfId="1980" xr:uid="{00000000-0005-0000-0000-00007E070000}"/>
    <cellStyle name="AdjNo 8 5 7" xfId="1981" xr:uid="{00000000-0005-0000-0000-00007F070000}"/>
    <cellStyle name="AdjNo 8 6" xfId="1982" xr:uid="{00000000-0005-0000-0000-000080070000}"/>
    <cellStyle name="AdjNo 8 7" xfId="1983" xr:uid="{00000000-0005-0000-0000-000081070000}"/>
    <cellStyle name="AdjNo 8 8" xfId="1984" xr:uid="{00000000-0005-0000-0000-000082070000}"/>
    <cellStyle name="AdjNo 8 9" xfId="1985" xr:uid="{00000000-0005-0000-0000-000083070000}"/>
    <cellStyle name="AdjNo 9" xfId="1986" xr:uid="{00000000-0005-0000-0000-000084070000}"/>
    <cellStyle name="AdjNo 9 10" xfId="1987" xr:uid="{00000000-0005-0000-0000-000085070000}"/>
    <cellStyle name="AdjNo 9 11" xfId="1988" xr:uid="{00000000-0005-0000-0000-000086070000}"/>
    <cellStyle name="AdjNo 9 2" xfId="1989" xr:uid="{00000000-0005-0000-0000-000087070000}"/>
    <cellStyle name="AdjNo 9 2 2" xfId="1990" xr:uid="{00000000-0005-0000-0000-000088070000}"/>
    <cellStyle name="AdjNo 9 2 3" xfId="1991" xr:uid="{00000000-0005-0000-0000-000089070000}"/>
    <cellStyle name="AdjNo 9 2 4" xfId="1992" xr:uid="{00000000-0005-0000-0000-00008A070000}"/>
    <cellStyle name="AdjNo 9 2 5" xfId="1993" xr:uid="{00000000-0005-0000-0000-00008B070000}"/>
    <cellStyle name="AdjNo 9 2 6" xfId="1994" xr:uid="{00000000-0005-0000-0000-00008C070000}"/>
    <cellStyle name="AdjNo 9 2 7" xfId="1995" xr:uid="{00000000-0005-0000-0000-00008D070000}"/>
    <cellStyle name="AdjNo 9 3" xfId="1996" xr:uid="{00000000-0005-0000-0000-00008E070000}"/>
    <cellStyle name="AdjNo 9 3 2" xfId="1997" xr:uid="{00000000-0005-0000-0000-00008F070000}"/>
    <cellStyle name="AdjNo 9 3 3" xfId="1998" xr:uid="{00000000-0005-0000-0000-000090070000}"/>
    <cellStyle name="AdjNo 9 3 4" xfId="1999" xr:uid="{00000000-0005-0000-0000-000091070000}"/>
    <cellStyle name="AdjNo 9 3 5" xfId="2000" xr:uid="{00000000-0005-0000-0000-000092070000}"/>
    <cellStyle name="AdjNo 9 3 6" xfId="2001" xr:uid="{00000000-0005-0000-0000-000093070000}"/>
    <cellStyle name="AdjNo 9 3 7" xfId="2002" xr:uid="{00000000-0005-0000-0000-000094070000}"/>
    <cellStyle name="AdjNo 9 4" xfId="2003" xr:uid="{00000000-0005-0000-0000-000095070000}"/>
    <cellStyle name="AdjNo 9 4 2" xfId="2004" xr:uid="{00000000-0005-0000-0000-000096070000}"/>
    <cellStyle name="AdjNo 9 4 3" xfId="2005" xr:uid="{00000000-0005-0000-0000-000097070000}"/>
    <cellStyle name="AdjNo 9 4 4" xfId="2006" xr:uid="{00000000-0005-0000-0000-000098070000}"/>
    <cellStyle name="AdjNo 9 4 5" xfId="2007" xr:uid="{00000000-0005-0000-0000-000099070000}"/>
    <cellStyle name="AdjNo 9 4 6" xfId="2008" xr:uid="{00000000-0005-0000-0000-00009A070000}"/>
    <cellStyle name="AdjNo 9 4 7" xfId="2009" xr:uid="{00000000-0005-0000-0000-00009B070000}"/>
    <cellStyle name="AdjNo 9 5" xfId="2010" xr:uid="{00000000-0005-0000-0000-00009C070000}"/>
    <cellStyle name="AdjNo 9 5 2" xfId="2011" xr:uid="{00000000-0005-0000-0000-00009D070000}"/>
    <cellStyle name="AdjNo 9 5 3" xfId="2012" xr:uid="{00000000-0005-0000-0000-00009E070000}"/>
    <cellStyle name="AdjNo 9 5 4" xfId="2013" xr:uid="{00000000-0005-0000-0000-00009F070000}"/>
    <cellStyle name="AdjNo 9 5 5" xfId="2014" xr:uid="{00000000-0005-0000-0000-0000A0070000}"/>
    <cellStyle name="AdjNo 9 5 6" xfId="2015" xr:uid="{00000000-0005-0000-0000-0000A1070000}"/>
    <cellStyle name="AdjNo 9 5 7" xfId="2016" xr:uid="{00000000-0005-0000-0000-0000A2070000}"/>
    <cellStyle name="AdjNo 9 6" xfId="2017" xr:uid="{00000000-0005-0000-0000-0000A3070000}"/>
    <cellStyle name="AdjNo 9 7" xfId="2018" xr:uid="{00000000-0005-0000-0000-0000A4070000}"/>
    <cellStyle name="AdjNo 9 8" xfId="2019" xr:uid="{00000000-0005-0000-0000-0000A5070000}"/>
    <cellStyle name="AdjNo 9 9" xfId="2020" xr:uid="{00000000-0005-0000-0000-0000A6070000}"/>
    <cellStyle name="Adjustment" xfId="2021" xr:uid="{00000000-0005-0000-0000-0000A7070000}"/>
    <cellStyle name="Adjustment 10" xfId="2022" xr:uid="{00000000-0005-0000-0000-0000A8070000}"/>
    <cellStyle name="Adjustment 10 10" xfId="2023" xr:uid="{00000000-0005-0000-0000-0000A9070000}"/>
    <cellStyle name="Adjustment 10 11" xfId="2024" xr:uid="{00000000-0005-0000-0000-0000AA070000}"/>
    <cellStyle name="Adjustment 10 2" xfId="2025" xr:uid="{00000000-0005-0000-0000-0000AB070000}"/>
    <cellStyle name="Adjustment 10 2 2" xfId="2026" xr:uid="{00000000-0005-0000-0000-0000AC070000}"/>
    <cellStyle name="Adjustment 10 2 3" xfId="2027" xr:uid="{00000000-0005-0000-0000-0000AD070000}"/>
    <cellStyle name="Adjustment 10 2 4" xfId="2028" xr:uid="{00000000-0005-0000-0000-0000AE070000}"/>
    <cellStyle name="Adjustment 10 2 5" xfId="2029" xr:uid="{00000000-0005-0000-0000-0000AF070000}"/>
    <cellStyle name="Adjustment 10 2 6" xfId="2030" xr:uid="{00000000-0005-0000-0000-0000B0070000}"/>
    <cellStyle name="Adjustment 10 2 7" xfId="2031" xr:uid="{00000000-0005-0000-0000-0000B1070000}"/>
    <cellStyle name="Adjustment 10 3" xfId="2032" xr:uid="{00000000-0005-0000-0000-0000B2070000}"/>
    <cellStyle name="Adjustment 10 3 2" xfId="2033" xr:uid="{00000000-0005-0000-0000-0000B3070000}"/>
    <cellStyle name="Adjustment 10 3 3" xfId="2034" xr:uid="{00000000-0005-0000-0000-0000B4070000}"/>
    <cellStyle name="Adjustment 10 3 4" xfId="2035" xr:uid="{00000000-0005-0000-0000-0000B5070000}"/>
    <cellStyle name="Adjustment 10 3 5" xfId="2036" xr:uid="{00000000-0005-0000-0000-0000B6070000}"/>
    <cellStyle name="Adjustment 10 3 6" xfId="2037" xr:uid="{00000000-0005-0000-0000-0000B7070000}"/>
    <cellStyle name="Adjustment 10 3 7" xfId="2038" xr:uid="{00000000-0005-0000-0000-0000B8070000}"/>
    <cellStyle name="Adjustment 10 4" xfId="2039" xr:uid="{00000000-0005-0000-0000-0000B9070000}"/>
    <cellStyle name="Adjustment 10 4 2" xfId="2040" xr:uid="{00000000-0005-0000-0000-0000BA070000}"/>
    <cellStyle name="Adjustment 10 4 3" xfId="2041" xr:uid="{00000000-0005-0000-0000-0000BB070000}"/>
    <cellStyle name="Adjustment 10 4 4" xfId="2042" xr:uid="{00000000-0005-0000-0000-0000BC070000}"/>
    <cellStyle name="Adjustment 10 4 5" xfId="2043" xr:uid="{00000000-0005-0000-0000-0000BD070000}"/>
    <cellStyle name="Adjustment 10 4 6" xfId="2044" xr:uid="{00000000-0005-0000-0000-0000BE070000}"/>
    <cellStyle name="Adjustment 10 4 7" xfId="2045" xr:uid="{00000000-0005-0000-0000-0000BF070000}"/>
    <cellStyle name="Adjustment 10 5" xfId="2046" xr:uid="{00000000-0005-0000-0000-0000C0070000}"/>
    <cellStyle name="Adjustment 10 5 2" xfId="2047" xr:uid="{00000000-0005-0000-0000-0000C1070000}"/>
    <cellStyle name="Adjustment 10 5 3" xfId="2048" xr:uid="{00000000-0005-0000-0000-0000C2070000}"/>
    <cellStyle name="Adjustment 10 5 4" xfId="2049" xr:uid="{00000000-0005-0000-0000-0000C3070000}"/>
    <cellStyle name="Adjustment 10 5 5" xfId="2050" xr:uid="{00000000-0005-0000-0000-0000C4070000}"/>
    <cellStyle name="Adjustment 10 5 6" xfId="2051" xr:uid="{00000000-0005-0000-0000-0000C5070000}"/>
    <cellStyle name="Adjustment 10 5 7" xfId="2052" xr:uid="{00000000-0005-0000-0000-0000C6070000}"/>
    <cellStyle name="Adjustment 10 6" xfId="2053" xr:uid="{00000000-0005-0000-0000-0000C7070000}"/>
    <cellStyle name="Adjustment 10 7" xfId="2054" xr:uid="{00000000-0005-0000-0000-0000C8070000}"/>
    <cellStyle name="Adjustment 10 8" xfId="2055" xr:uid="{00000000-0005-0000-0000-0000C9070000}"/>
    <cellStyle name="Adjustment 10 9" xfId="2056" xr:uid="{00000000-0005-0000-0000-0000CA070000}"/>
    <cellStyle name="Adjustment 11" xfId="2057" xr:uid="{00000000-0005-0000-0000-0000CB070000}"/>
    <cellStyle name="Adjustment 11 10" xfId="2058" xr:uid="{00000000-0005-0000-0000-0000CC070000}"/>
    <cellStyle name="Adjustment 11 11" xfId="2059" xr:uid="{00000000-0005-0000-0000-0000CD070000}"/>
    <cellStyle name="Adjustment 11 2" xfId="2060" xr:uid="{00000000-0005-0000-0000-0000CE070000}"/>
    <cellStyle name="Adjustment 11 2 2" xfId="2061" xr:uid="{00000000-0005-0000-0000-0000CF070000}"/>
    <cellStyle name="Adjustment 11 2 3" xfId="2062" xr:uid="{00000000-0005-0000-0000-0000D0070000}"/>
    <cellStyle name="Adjustment 11 2 4" xfId="2063" xr:uid="{00000000-0005-0000-0000-0000D1070000}"/>
    <cellStyle name="Adjustment 11 2 5" xfId="2064" xr:uid="{00000000-0005-0000-0000-0000D2070000}"/>
    <cellStyle name="Adjustment 11 2 6" xfId="2065" xr:uid="{00000000-0005-0000-0000-0000D3070000}"/>
    <cellStyle name="Adjustment 11 2 7" xfId="2066" xr:uid="{00000000-0005-0000-0000-0000D4070000}"/>
    <cellStyle name="Adjustment 11 3" xfId="2067" xr:uid="{00000000-0005-0000-0000-0000D5070000}"/>
    <cellStyle name="Adjustment 11 3 2" xfId="2068" xr:uid="{00000000-0005-0000-0000-0000D6070000}"/>
    <cellStyle name="Adjustment 11 3 3" xfId="2069" xr:uid="{00000000-0005-0000-0000-0000D7070000}"/>
    <cellStyle name="Adjustment 11 3 4" xfId="2070" xr:uid="{00000000-0005-0000-0000-0000D8070000}"/>
    <cellStyle name="Adjustment 11 3 5" xfId="2071" xr:uid="{00000000-0005-0000-0000-0000D9070000}"/>
    <cellStyle name="Adjustment 11 3 6" xfId="2072" xr:uid="{00000000-0005-0000-0000-0000DA070000}"/>
    <cellStyle name="Adjustment 11 3 7" xfId="2073" xr:uid="{00000000-0005-0000-0000-0000DB070000}"/>
    <cellStyle name="Adjustment 11 4" xfId="2074" xr:uid="{00000000-0005-0000-0000-0000DC070000}"/>
    <cellStyle name="Adjustment 11 4 2" xfId="2075" xr:uid="{00000000-0005-0000-0000-0000DD070000}"/>
    <cellStyle name="Adjustment 11 4 3" xfId="2076" xr:uid="{00000000-0005-0000-0000-0000DE070000}"/>
    <cellStyle name="Adjustment 11 4 4" xfId="2077" xr:uid="{00000000-0005-0000-0000-0000DF070000}"/>
    <cellStyle name="Adjustment 11 4 5" xfId="2078" xr:uid="{00000000-0005-0000-0000-0000E0070000}"/>
    <cellStyle name="Adjustment 11 4 6" xfId="2079" xr:uid="{00000000-0005-0000-0000-0000E1070000}"/>
    <cellStyle name="Adjustment 11 4 7" xfId="2080" xr:uid="{00000000-0005-0000-0000-0000E2070000}"/>
    <cellStyle name="Adjustment 11 5" xfId="2081" xr:uid="{00000000-0005-0000-0000-0000E3070000}"/>
    <cellStyle name="Adjustment 11 5 2" xfId="2082" xr:uid="{00000000-0005-0000-0000-0000E4070000}"/>
    <cellStyle name="Adjustment 11 5 3" xfId="2083" xr:uid="{00000000-0005-0000-0000-0000E5070000}"/>
    <cellStyle name="Adjustment 11 5 4" xfId="2084" xr:uid="{00000000-0005-0000-0000-0000E6070000}"/>
    <cellStyle name="Adjustment 11 5 5" xfId="2085" xr:uid="{00000000-0005-0000-0000-0000E7070000}"/>
    <cellStyle name="Adjustment 11 5 6" xfId="2086" xr:uid="{00000000-0005-0000-0000-0000E8070000}"/>
    <cellStyle name="Adjustment 11 5 7" xfId="2087" xr:uid="{00000000-0005-0000-0000-0000E9070000}"/>
    <cellStyle name="Adjustment 11 6" xfId="2088" xr:uid="{00000000-0005-0000-0000-0000EA070000}"/>
    <cellStyle name="Adjustment 11 7" xfId="2089" xr:uid="{00000000-0005-0000-0000-0000EB070000}"/>
    <cellStyle name="Adjustment 11 8" xfId="2090" xr:uid="{00000000-0005-0000-0000-0000EC070000}"/>
    <cellStyle name="Adjustment 11 9" xfId="2091" xr:uid="{00000000-0005-0000-0000-0000ED070000}"/>
    <cellStyle name="Adjustment 12" xfId="2092" xr:uid="{00000000-0005-0000-0000-0000EE070000}"/>
    <cellStyle name="Adjustment 12 10" xfId="2093" xr:uid="{00000000-0005-0000-0000-0000EF070000}"/>
    <cellStyle name="Adjustment 12 11" xfId="2094" xr:uid="{00000000-0005-0000-0000-0000F0070000}"/>
    <cellStyle name="Adjustment 12 2" xfId="2095" xr:uid="{00000000-0005-0000-0000-0000F1070000}"/>
    <cellStyle name="Adjustment 12 2 2" xfId="2096" xr:uid="{00000000-0005-0000-0000-0000F2070000}"/>
    <cellStyle name="Adjustment 12 2 3" xfId="2097" xr:uid="{00000000-0005-0000-0000-0000F3070000}"/>
    <cellStyle name="Adjustment 12 2 4" xfId="2098" xr:uid="{00000000-0005-0000-0000-0000F4070000}"/>
    <cellStyle name="Adjustment 12 2 5" xfId="2099" xr:uid="{00000000-0005-0000-0000-0000F5070000}"/>
    <cellStyle name="Adjustment 12 2 6" xfId="2100" xr:uid="{00000000-0005-0000-0000-0000F6070000}"/>
    <cellStyle name="Adjustment 12 2 7" xfId="2101" xr:uid="{00000000-0005-0000-0000-0000F7070000}"/>
    <cellStyle name="Adjustment 12 3" xfId="2102" xr:uid="{00000000-0005-0000-0000-0000F8070000}"/>
    <cellStyle name="Adjustment 12 3 2" xfId="2103" xr:uid="{00000000-0005-0000-0000-0000F9070000}"/>
    <cellStyle name="Adjustment 12 3 3" xfId="2104" xr:uid="{00000000-0005-0000-0000-0000FA070000}"/>
    <cellStyle name="Adjustment 12 3 4" xfId="2105" xr:uid="{00000000-0005-0000-0000-0000FB070000}"/>
    <cellStyle name="Adjustment 12 3 5" xfId="2106" xr:uid="{00000000-0005-0000-0000-0000FC070000}"/>
    <cellStyle name="Adjustment 12 3 6" xfId="2107" xr:uid="{00000000-0005-0000-0000-0000FD070000}"/>
    <cellStyle name="Adjustment 12 3 7" xfId="2108" xr:uid="{00000000-0005-0000-0000-0000FE070000}"/>
    <cellStyle name="Adjustment 12 4" xfId="2109" xr:uid="{00000000-0005-0000-0000-0000FF070000}"/>
    <cellStyle name="Adjustment 12 4 2" xfId="2110" xr:uid="{00000000-0005-0000-0000-000000080000}"/>
    <cellStyle name="Adjustment 12 4 3" xfId="2111" xr:uid="{00000000-0005-0000-0000-000001080000}"/>
    <cellStyle name="Adjustment 12 4 4" xfId="2112" xr:uid="{00000000-0005-0000-0000-000002080000}"/>
    <cellStyle name="Adjustment 12 4 5" xfId="2113" xr:uid="{00000000-0005-0000-0000-000003080000}"/>
    <cellStyle name="Adjustment 12 4 6" xfId="2114" xr:uid="{00000000-0005-0000-0000-000004080000}"/>
    <cellStyle name="Adjustment 12 4 7" xfId="2115" xr:uid="{00000000-0005-0000-0000-000005080000}"/>
    <cellStyle name="Adjustment 12 5" xfId="2116" xr:uid="{00000000-0005-0000-0000-000006080000}"/>
    <cellStyle name="Adjustment 12 5 2" xfId="2117" xr:uid="{00000000-0005-0000-0000-000007080000}"/>
    <cellStyle name="Adjustment 12 5 3" xfId="2118" xr:uid="{00000000-0005-0000-0000-000008080000}"/>
    <cellStyle name="Adjustment 12 5 4" xfId="2119" xr:uid="{00000000-0005-0000-0000-000009080000}"/>
    <cellStyle name="Adjustment 12 5 5" xfId="2120" xr:uid="{00000000-0005-0000-0000-00000A080000}"/>
    <cellStyle name="Adjustment 12 5 6" xfId="2121" xr:uid="{00000000-0005-0000-0000-00000B080000}"/>
    <cellStyle name="Adjustment 12 5 7" xfId="2122" xr:uid="{00000000-0005-0000-0000-00000C080000}"/>
    <cellStyle name="Adjustment 12 6" xfId="2123" xr:uid="{00000000-0005-0000-0000-00000D080000}"/>
    <cellStyle name="Adjustment 12 7" xfId="2124" xr:uid="{00000000-0005-0000-0000-00000E080000}"/>
    <cellStyle name="Adjustment 12 8" xfId="2125" xr:uid="{00000000-0005-0000-0000-00000F080000}"/>
    <cellStyle name="Adjustment 12 9" xfId="2126" xr:uid="{00000000-0005-0000-0000-000010080000}"/>
    <cellStyle name="Adjustment 13" xfId="2127" xr:uid="{00000000-0005-0000-0000-000011080000}"/>
    <cellStyle name="Adjustment 13 10" xfId="2128" xr:uid="{00000000-0005-0000-0000-000012080000}"/>
    <cellStyle name="Adjustment 13 11" xfId="2129" xr:uid="{00000000-0005-0000-0000-000013080000}"/>
    <cellStyle name="Adjustment 13 2" xfId="2130" xr:uid="{00000000-0005-0000-0000-000014080000}"/>
    <cellStyle name="Adjustment 13 2 2" xfId="2131" xr:uid="{00000000-0005-0000-0000-000015080000}"/>
    <cellStyle name="Adjustment 13 2 3" xfId="2132" xr:uid="{00000000-0005-0000-0000-000016080000}"/>
    <cellStyle name="Adjustment 13 2 4" xfId="2133" xr:uid="{00000000-0005-0000-0000-000017080000}"/>
    <cellStyle name="Adjustment 13 2 5" xfId="2134" xr:uid="{00000000-0005-0000-0000-000018080000}"/>
    <cellStyle name="Adjustment 13 2 6" xfId="2135" xr:uid="{00000000-0005-0000-0000-000019080000}"/>
    <cellStyle name="Adjustment 13 2 7" xfId="2136" xr:uid="{00000000-0005-0000-0000-00001A080000}"/>
    <cellStyle name="Adjustment 13 3" xfId="2137" xr:uid="{00000000-0005-0000-0000-00001B080000}"/>
    <cellStyle name="Adjustment 13 3 2" xfId="2138" xr:uid="{00000000-0005-0000-0000-00001C080000}"/>
    <cellStyle name="Adjustment 13 3 3" xfId="2139" xr:uid="{00000000-0005-0000-0000-00001D080000}"/>
    <cellStyle name="Adjustment 13 3 4" xfId="2140" xr:uid="{00000000-0005-0000-0000-00001E080000}"/>
    <cellStyle name="Adjustment 13 3 5" xfId="2141" xr:uid="{00000000-0005-0000-0000-00001F080000}"/>
    <cellStyle name="Adjustment 13 3 6" xfId="2142" xr:uid="{00000000-0005-0000-0000-000020080000}"/>
    <cellStyle name="Adjustment 13 3 7" xfId="2143" xr:uid="{00000000-0005-0000-0000-000021080000}"/>
    <cellStyle name="Adjustment 13 4" xfId="2144" xr:uid="{00000000-0005-0000-0000-000022080000}"/>
    <cellStyle name="Adjustment 13 4 2" xfId="2145" xr:uid="{00000000-0005-0000-0000-000023080000}"/>
    <cellStyle name="Adjustment 13 4 3" xfId="2146" xr:uid="{00000000-0005-0000-0000-000024080000}"/>
    <cellStyle name="Adjustment 13 4 4" xfId="2147" xr:uid="{00000000-0005-0000-0000-000025080000}"/>
    <cellStyle name="Adjustment 13 4 5" xfId="2148" xr:uid="{00000000-0005-0000-0000-000026080000}"/>
    <cellStyle name="Adjustment 13 4 6" xfId="2149" xr:uid="{00000000-0005-0000-0000-000027080000}"/>
    <cellStyle name="Adjustment 13 4 7" xfId="2150" xr:uid="{00000000-0005-0000-0000-000028080000}"/>
    <cellStyle name="Adjustment 13 5" xfId="2151" xr:uid="{00000000-0005-0000-0000-000029080000}"/>
    <cellStyle name="Adjustment 13 5 2" xfId="2152" xr:uid="{00000000-0005-0000-0000-00002A080000}"/>
    <cellStyle name="Adjustment 13 5 3" xfId="2153" xr:uid="{00000000-0005-0000-0000-00002B080000}"/>
    <cellStyle name="Adjustment 13 5 4" xfId="2154" xr:uid="{00000000-0005-0000-0000-00002C080000}"/>
    <cellStyle name="Adjustment 13 5 5" xfId="2155" xr:uid="{00000000-0005-0000-0000-00002D080000}"/>
    <cellStyle name="Adjustment 13 5 6" xfId="2156" xr:uid="{00000000-0005-0000-0000-00002E080000}"/>
    <cellStyle name="Adjustment 13 5 7" xfId="2157" xr:uid="{00000000-0005-0000-0000-00002F080000}"/>
    <cellStyle name="Adjustment 13 6" xfId="2158" xr:uid="{00000000-0005-0000-0000-000030080000}"/>
    <cellStyle name="Adjustment 13 7" xfId="2159" xr:uid="{00000000-0005-0000-0000-000031080000}"/>
    <cellStyle name="Adjustment 13 8" xfId="2160" xr:uid="{00000000-0005-0000-0000-000032080000}"/>
    <cellStyle name="Adjustment 13 9" xfId="2161" xr:uid="{00000000-0005-0000-0000-000033080000}"/>
    <cellStyle name="Adjustment 14" xfId="2162" xr:uid="{00000000-0005-0000-0000-000034080000}"/>
    <cellStyle name="Adjustment 14 2" xfId="2163" xr:uid="{00000000-0005-0000-0000-000035080000}"/>
    <cellStyle name="Adjustment 14 3" xfId="2164" xr:uid="{00000000-0005-0000-0000-000036080000}"/>
    <cellStyle name="Adjustment 14 4" xfId="2165" xr:uid="{00000000-0005-0000-0000-000037080000}"/>
    <cellStyle name="Adjustment 14 5" xfId="2166" xr:uid="{00000000-0005-0000-0000-000038080000}"/>
    <cellStyle name="Adjustment 14 6" xfId="2167" xr:uid="{00000000-0005-0000-0000-000039080000}"/>
    <cellStyle name="Adjustment 14 7" xfId="2168" xr:uid="{00000000-0005-0000-0000-00003A080000}"/>
    <cellStyle name="Adjustment 15" xfId="2169" xr:uid="{00000000-0005-0000-0000-00003B080000}"/>
    <cellStyle name="Adjustment 15 2" xfId="2170" xr:uid="{00000000-0005-0000-0000-00003C080000}"/>
    <cellStyle name="Adjustment 15 3" xfId="2171" xr:uid="{00000000-0005-0000-0000-00003D080000}"/>
    <cellStyle name="Adjustment 15 4" xfId="2172" xr:uid="{00000000-0005-0000-0000-00003E080000}"/>
    <cellStyle name="Adjustment 15 5" xfId="2173" xr:uid="{00000000-0005-0000-0000-00003F080000}"/>
    <cellStyle name="Adjustment 15 6" xfId="2174" xr:uid="{00000000-0005-0000-0000-000040080000}"/>
    <cellStyle name="Adjustment 15 7" xfId="2175" xr:uid="{00000000-0005-0000-0000-000041080000}"/>
    <cellStyle name="Adjustment 16" xfId="2176" xr:uid="{00000000-0005-0000-0000-000042080000}"/>
    <cellStyle name="Adjustment 16 2" xfId="2177" xr:uid="{00000000-0005-0000-0000-000043080000}"/>
    <cellStyle name="Adjustment 16 3" xfId="2178" xr:uid="{00000000-0005-0000-0000-000044080000}"/>
    <cellStyle name="Adjustment 16 4" xfId="2179" xr:uid="{00000000-0005-0000-0000-000045080000}"/>
    <cellStyle name="Adjustment 16 5" xfId="2180" xr:uid="{00000000-0005-0000-0000-000046080000}"/>
    <cellStyle name="Adjustment 16 6" xfId="2181" xr:uid="{00000000-0005-0000-0000-000047080000}"/>
    <cellStyle name="Adjustment 16 7" xfId="2182" xr:uid="{00000000-0005-0000-0000-000048080000}"/>
    <cellStyle name="Adjustment 17" xfId="2183" xr:uid="{00000000-0005-0000-0000-000049080000}"/>
    <cellStyle name="Adjustment 17 2" xfId="2184" xr:uid="{00000000-0005-0000-0000-00004A080000}"/>
    <cellStyle name="Adjustment 17 3" xfId="2185" xr:uid="{00000000-0005-0000-0000-00004B080000}"/>
    <cellStyle name="Adjustment 17 4" xfId="2186" xr:uid="{00000000-0005-0000-0000-00004C080000}"/>
    <cellStyle name="Adjustment 17 5" xfId="2187" xr:uid="{00000000-0005-0000-0000-00004D080000}"/>
    <cellStyle name="Adjustment 17 6" xfId="2188" xr:uid="{00000000-0005-0000-0000-00004E080000}"/>
    <cellStyle name="Adjustment 17 7" xfId="2189" xr:uid="{00000000-0005-0000-0000-00004F080000}"/>
    <cellStyle name="Adjustment 18" xfId="2190" xr:uid="{00000000-0005-0000-0000-000050080000}"/>
    <cellStyle name="Adjustment 19" xfId="2191" xr:uid="{00000000-0005-0000-0000-000051080000}"/>
    <cellStyle name="Adjustment 2" xfId="2192" xr:uid="{00000000-0005-0000-0000-000052080000}"/>
    <cellStyle name="Adjustment 2 10" xfId="2193" xr:uid="{00000000-0005-0000-0000-000053080000}"/>
    <cellStyle name="Adjustment 2 11" xfId="2194" xr:uid="{00000000-0005-0000-0000-000054080000}"/>
    <cellStyle name="Adjustment 2 2" xfId="2195" xr:uid="{00000000-0005-0000-0000-000055080000}"/>
    <cellStyle name="Adjustment 2 2 2" xfId="2196" xr:uid="{00000000-0005-0000-0000-000056080000}"/>
    <cellStyle name="Adjustment 2 2 3" xfId="2197" xr:uid="{00000000-0005-0000-0000-000057080000}"/>
    <cellStyle name="Adjustment 2 2 4" xfId="2198" xr:uid="{00000000-0005-0000-0000-000058080000}"/>
    <cellStyle name="Adjustment 2 2 5" xfId="2199" xr:uid="{00000000-0005-0000-0000-000059080000}"/>
    <cellStyle name="Adjustment 2 2 6" xfId="2200" xr:uid="{00000000-0005-0000-0000-00005A080000}"/>
    <cellStyle name="Adjustment 2 2 7" xfId="2201" xr:uid="{00000000-0005-0000-0000-00005B080000}"/>
    <cellStyle name="Adjustment 2 3" xfId="2202" xr:uid="{00000000-0005-0000-0000-00005C080000}"/>
    <cellStyle name="Adjustment 2 3 2" xfId="2203" xr:uid="{00000000-0005-0000-0000-00005D080000}"/>
    <cellStyle name="Adjustment 2 3 3" xfId="2204" xr:uid="{00000000-0005-0000-0000-00005E080000}"/>
    <cellStyle name="Adjustment 2 3 4" xfId="2205" xr:uid="{00000000-0005-0000-0000-00005F080000}"/>
    <cellStyle name="Adjustment 2 3 5" xfId="2206" xr:uid="{00000000-0005-0000-0000-000060080000}"/>
    <cellStyle name="Adjustment 2 3 6" xfId="2207" xr:uid="{00000000-0005-0000-0000-000061080000}"/>
    <cellStyle name="Adjustment 2 3 7" xfId="2208" xr:uid="{00000000-0005-0000-0000-000062080000}"/>
    <cellStyle name="Adjustment 2 4" xfId="2209" xr:uid="{00000000-0005-0000-0000-000063080000}"/>
    <cellStyle name="Adjustment 2 4 2" xfId="2210" xr:uid="{00000000-0005-0000-0000-000064080000}"/>
    <cellStyle name="Adjustment 2 4 3" xfId="2211" xr:uid="{00000000-0005-0000-0000-000065080000}"/>
    <cellStyle name="Adjustment 2 4 4" xfId="2212" xr:uid="{00000000-0005-0000-0000-000066080000}"/>
    <cellStyle name="Adjustment 2 4 5" xfId="2213" xr:uid="{00000000-0005-0000-0000-000067080000}"/>
    <cellStyle name="Adjustment 2 4 6" xfId="2214" xr:uid="{00000000-0005-0000-0000-000068080000}"/>
    <cellStyle name="Adjustment 2 4 7" xfId="2215" xr:uid="{00000000-0005-0000-0000-000069080000}"/>
    <cellStyle name="Adjustment 2 5" xfId="2216" xr:uid="{00000000-0005-0000-0000-00006A080000}"/>
    <cellStyle name="Adjustment 2 5 2" xfId="2217" xr:uid="{00000000-0005-0000-0000-00006B080000}"/>
    <cellStyle name="Adjustment 2 5 3" xfId="2218" xr:uid="{00000000-0005-0000-0000-00006C080000}"/>
    <cellStyle name="Adjustment 2 5 4" xfId="2219" xr:uid="{00000000-0005-0000-0000-00006D080000}"/>
    <cellStyle name="Adjustment 2 5 5" xfId="2220" xr:uid="{00000000-0005-0000-0000-00006E080000}"/>
    <cellStyle name="Adjustment 2 5 6" xfId="2221" xr:uid="{00000000-0005-0000-0000-00006F080000}"/>
    <cellStyle name="Adjustment 2 5 7" xfId="2222" xr:uid="{00000000-0005-0000-0000-000070080000}"/>
    <cellStyle name="Adjustment 2 6" xfId="2223" xr:uid="{00000000-0005-0000-0000-000071080000}"/>
    <cellStyle name="Adjustment 2 7" xfId="2224" xr:uid="{00000000-0005-0000-0000-000072080000}"/>
    <cellStyle name="Adjustment 2 8" xfId="2225" xr:uid="{00000000-0005-0000-0000-000073080000}"/>
    <cellStyle name="Adjustment 2 9" xfId="2226" xr:uid="{00000000-0005-0000-0000-000074080000}"/>
    <cellStyle name="Adjustment 20" xfId="2227" xr:uid="{00000000-0005-0000-0000-000075080000}"/>
    <cellStyle name="Adjustment 21" xfId="2228" xr:uid="{00000000-0005-0000-0000-000076080000}"/>
    <cellStyle name="Adjustment 22" xfId="2229" xr:uid="{00000000-0005-0000-0000-000077080000}"/>
    <cellStyle name="Adjustment 23" xfId="2230" xr:uid="{00000000-0005-0000-0000-000078080000}"/>
    <cellStyle name="Adjustment 3" xfId="2231" xr:uid="{00000000-0005-0000-0000-000079080000}"/>
    <cellStyle name="Adjustment 3 10" xfId="2232" xr:uid="{00000000-0005-0000-0000-00007A080000}"/>
    <cellStyle name="Adjustment 3 11" xfId="2233" xr:uid="{00000000-0005-0000-0000-00007B080000}"/>
    <cellStyle name="Adjustment 3 2" xfId="2234" xr:uid="{00000000-0005-0000-0000-00007C080000}"/>
    <cellStyle name="Adjustment 3 2 2" xfId="2235" xr:uid="{00000000-0005-0000-0000-00007D080000}"/>
    <cellStyle name="Adjustment 3 2 3" xfId="2236" xr:uid="{00000000-0005-0000-0000-00007E080000}"/>
    <cellStyle name="Adjustment 3 2 4" xfId="2237" xr:uid="{00000000-0005-0000-0000-00007F080000}"/>
    <cellStyle name="Adjustment 3 2 5" xfId="2238" xr:uid="{00000000-0005-0000-0000-000080080000}"/>
    <cellStyle name="Adjustment 3 2 6" xfId="2239" xr:uid="{00000000-0005-0000-0000-000081080000}"/>
    <cellStyle name="Adjustment 3 2 7" xfId="2240" xr:uid="{00000000-0005-0000-0000-000082080000}"/>
    <cellStyle name="Adjustment 3 3" xfId="2241" xr:uid="{00000000-0005-0000-0000-000083080000}"/>
    <cellStyle name="Adjustment 3 3 2" xfId="2242" xr:uid="{00000000-0005-0000-0000-000084080000}"/>
    <cellStyle name="Adjustment 3 3 3" xfId="2243" xr:uid="{00000000-0005-0000-0000-000085080000}"/>
    <cellStyle name="Adjustment 3 3 4" xfId="2244" xr:uid="{00000000-0005-0000-0000-000086080000}"/>
    <cellStyle name="Adjustment 3 3 5" xfId="2245" xr:uid="{00000000-0005-0000-0000-000087080000}"/>
    <cellStyle name="Adjustment 3 3 6" xfId="2246" xr:uid="{00000000-0005-0000-0000-000088080000}"/>
    <cellStyle name="Adjustment 3 3 7" xfId="2247" xr:uid="{00000000-0005-0000-0000-000089080000}"/>
    <cellStyle name="Adjustment 3 4" xfId="2248" xr:uid="{00000000-0005-0000-0000-00008A080000}"/>
    <cellStyle name="Adjustment 3 4 2" xfId="2249" xr:uid="{00000000-0005-0000-0000-00008B080000}"/>
    <cellStyle name="Adjustment 3 4 3" xfId="2250" xr:uid="{00000000-0005-0000-0000-00008C080000}"/>
    <cellStyle name="Adjustment 3 4 4" xfId="2251" xr:uid="{00000000-0005-0000-0000-00008D080000}"/>
    <cellStyle name="Adjustment 3 4 5" xfId="2252" xr:uid="{00000000-0005-0000-0000-00008E080000}"/>
    <cellStyle name="Adjustment 3 4 6" xfId="2253" xr:uid="{00000000-0005-0000-0000-00008F080000}"/>
    <cellStyle name="Adjustment 3 4 7" xfId="2254" xr:uid="{00000000-0005-0000-0000-000090080000}"/>
    <cellStyle name="Adjustment 3 5" xfId="2255" xr:uid="{00000000-0005-0000-0000-000091080000}"/>
    <cellStyle name="Adjustment 3 5 2" xfId="2256" xr:uid="{00000000-0005-0000-0000-000092080000}"/>
    <cellStyle name="Adjustment 3 5 3" xfId="2257" xr:uid="{00000000-0005-0000-0000-000093080000}"/>
    <cellStyle name="Adjustment 3 5 4" xfId="2258" xr:uid="{00000000-0005-0000-0000-000094080000}"/>
    <cellStyle name="Adjustment 3 5 5" xfId="2259" xr:uid="{00000000-0005-0000-0000-000095080000}"/>
    <cellStyle name="Adjustment 3 5 6" xfId="2260" xr:uid="{00000000-0005-0000-0000-000096080000}"/>
    <cellStyle name="Adjustment 3 5 7" xfId="2261" xr:uid="{00000000-0005-0000-0000-000097080000}"/>
    <cellStyle name="Adjustment 3 6" xfId="2262" xr:uid="{00000000-0005-0000-0000-000098080000}"/>
    <cellStyle name="Adjustment 3 7" xfId="2263" xr:uid="{00000000-0005-0000-0000-000099080000}"/>
    <cellStyle name="Adjustment 3 8" xfId="2264" xr:uid="{00000000-0005-0000-0000-00009A080000}"/>
    <cellStyle name="Adjustment 3 9" xfId="2265" xr:uid="{00000000-0005-0000-0000-00009B080000}"/>
    <cellStyle name="Adjustment 4" xfId="2266" xr:uid="{00000000-0005-0000-0000-00009C080000}"/>
    <cellStyle name="Adjustment 4 10" xfId="2267" xr:uid="{00000000-0005-0000-0000-00009D080000}"/>
    <cellStyle name="Adjustment 4 11" xfId="2268" xr:uid="{00000000-0005-0000-0000-00009E080000}"/>
    <cellStyle name="Adjustment 4 2" xfId="2269" xr:uid="{00000000-0005-0000-0000-00009F080000}"/>
    <cellStyle name="Adjustment 4 2 2" xfId="2270" xr:uid="{00000000-0005-0000-0000-0000A0080000}"/>
    <cellStyle name="Adjustment 4 2 3" xfId="2271" xr:uid="{00000000-0005-0000-0000-0000A1080000}"/>
    <cellStyle name="Adjustment 4 2 4" xfId="2272" xr:uid="{00000000-0005-0000-0000-0000A2080000}"/>
    <cellStyle name="Adjustment 4 2 5" xfId="2273" xr:uid="{00000000-0005-0000-0000-0000A3080000}"/>
    <cellStyle name="Adjustment 4 2 6" xfId="2274" xr:uid="{00000000-0005-0000-0000-0000A4080000}"/>
    <cellStyle name="Adjustment 4 2 7" xfId="2275" xr:uid="{00000000-0005-0000-0000-0000A5080000}"/>
    <cellStyle name="Adjustment 4 3" xfId="2276" xr:uid="{00000000-0005-0000-0000-0000A6080000}"/>
    <cellStyle name="Adjustment 4 3 2" xfId="2277" xr:uid="{00000000-0005-0000-0000-0000A7080000}"/>
    <cellStyle name="Adjustment 4 3 3" xfId="2278" xr:uid="{00000000-0005-0000-0000-0000A8080000}"/>
    <cellStyle name="Adjustment 4 3 4" xfId="2279" xr:uid="{00000000-0005-0000-0000-0000A9080000}"/>
    <cellStyle name="Adjustment 4 3 5" xfId="2280" xr:uid="{00000000-0005-0000-0000-0000AA080000}"/>
    <cellStyle name="Adjustment 4 3 6" xfId="2281" xr:uid="{00000000-0005-0000-0000-0000AB080000}"/>
    <cellStyle name="Adjustment 4 3 7" xfId="2282" xr:uid="{00000000-0005-0000-0000-0000AC080000}"/>
    <cellStyle name="Adjustment 4 4" xfId="2283" xr:uid="{00000000-0005-0000-0000-0000AD080000}"/>
    <cellStyle name="Adjustment 4 4 2" xfId="2284" xr:uid="{00000000-0005-0000-0000-0000AE080000}"/>
    <cellStyle name="Adjustment 4 4 3" xfId="2285" xr:uid="{00000000-0005-0000-0000-0000AF080000}"/>
    <cellStyle name="Adjustment 4 4 4" xfId="2286" xr:uid="{00000000-0005-0000-0000-0000B0080000}"/>
    <cellStyle name="Adjustment 4 4 5" xfId="2287" xr:uid="{00000000-0005-0000-0000-0000B1080000}"/>
    <cellStyle name="Adjustment 4 4 6" xfId="2288" xr:uid="{00000000-0005-0000-0000-0000B2080000}"/>
    <cellStyle name="Adjustment 4 4 7" xfId="2289" xr:uid="{00000000-0005-0000-0000-0000B3080000}"/>
    <cellStyle name="Adjustment 4 5" xfId="2290" xr:uid="{00000000-0005-0000-0000-0000B4080000}"/>
    <cellStyle name="Adjustment 4 5 2" xfId="2291" xr:uid="{00000000-0005-0000-0000-0000B5080000}"/>
    <cellStyle name="Adjustment 4 5 3" xfId="2292" xr:uid="{00000000-0005-0000-0000-0000B6080000}"/>
    <cellStyle name="Adjustment 4 5 4" xfId="2293" xr:uid="{00000000-0005-0000-0000-0000B7080000}"/>
    <cellStyle name="Adjustment 4 5 5" xfId="2294" xr:uid="{00000000-0005-0000-0000-0000B8080000}"/>
    <cellStyle name="Adjustment 4 5 6" xfId="2295" xr:uid="{00000000-0005-0000-0000-0000B9080000}"/>
    <cellStyle name="Adjustment 4 5 7" xfId="2296" xr:uid="{00000000-0005-0000-0000-0000BA080000}"/>
    <cellStyle name="Adjustment 4 6" xfId="2297" xr:uid="{00000000-0005-0000-0000-0000BB080000}"/>
    <cellStyle name="Adjustment 4 7" xfId="2298" xr:uid="{00000000-0005-0000-0000-0000BC080000}"/>
    <cellStyle name="Adjustment 4 8" xfId="2299" xr:uid="{00000000-0005-0000-0000-0000BD080000}"/>
    <cellStyle name="Adjustment 4 9" xfId="2300" xr:uid="{00000000-0005-0000-0000-0000BE080000}"/>
    <cellStyle name="Adjustment 5" xfId="2301" xr:uid="{00000000-0005-0000-0000-0000BF080000}"/>
    <cellStyle name="Adjustment 5 10" xfId="2302" xr:uid="{00000000-0005-0000-0000-0000C0080000}"/>
    <cellStyle name="Adjustment 5 11" xfId="2303" xr:uid="{00000000-0005-0000-0000-0000C1080000}"/>
    <cellStyle name="Adjustment 5 2" xfId="2304" xr:uid="{00000000-0005-0000-0000-0000C2080000}"/>
    <cellStyle name="Adjustment 5 2 2" xfId="2305" xr:uid="{00000000-0005-0000-0000-0000C3080000}"/>
    <cellStyle name="Adjustment 5 2 3" xfId="2306" xr:uid="{00000000-0005-0000-0000-0000C4080000}"/>
    <cellStyle name="Adjustment 5 2 4" xfId="2307" xr:uid="{00000000-0005-0000-0000-0000C5080000}"/>
    <cellStyle name="Adjustment 5 2 5" xfId="2308" xr:uid="{00000000-0005-0000-0000-0000C6080000}"/>
    <cellStyle name="Adjustment 5 2 6" xfId="2309" xr:uid="{00000000-0005-0000-0000-0000C7080000}"/>
    <cellStyle name="Adjustment 5 2 7" xfId="2310" xr:uid="{00000000-0005-0000-0000-0000C8080000}"/>
    <cellStyle name="Adjustment 5 3" xfId="2311" xr:uid="{00000000-0005-0000-0000-0000C9080000}"/>
    <cellStyle name="Adjustment 5 3 2" xfId="2312" xr:uid="{00000000-0005-0000-0000-0000CA080000}"/>
    <cellStyle name="Adjustment 5 3 3" xfId="2313" xr:uid="{00000000-0005-0000-0000-0000CB080000}"/>
    <cellStyle name="Adjustment 5 3 4" xfId="2314" xr:uid="{00000000-0005-0000-0000-0000CC080000}"/>
    <cellStyle name="Adjustment 5 3 5" xfId="2315" xr:uid="{00000000-0005-0000-0000-0000CD080000}"/>
    <cellStyle name="Adjustment 5 3 6" xfId="2316" xr:uid="{00000000-0005-0000-0000-0000CE080000}"/>
    <cellStyle name="Adjustment 5 3 7" xfId="2317" xr:uid="{00000000-0005-0000-0000-0000CF080000}"/>
    <cellStyle name="Adjustment 5 4" xfId="2318" xr:uid="{00000000-0005-0000-0000-0000D0080000}"/>
    <cellStyle name="Adjustment 5 4 2" xfId="2319" xr:uid="{00000000-0005-0000-0000-0000D1080000}"/>
    <cellStyle name="Adjustment 5 4 3" xfId="2320" xr:uid="{00000000-0005-0000-0000-0000D2080000}"/>
    <cellStyle name="Adjustment 5 4 4" xfId="2321" xr:uid="{00000000-0005-0000-0000-0000D3080000}"/>
    <cellStyle name="Adjustment 5 4 5" xfId="2322" xr:uid="{00000000-0005-0000-0000-0000D4080000}"/>
    <cellStyle name="Adjustment 5 4 6" xfId="2323" xr:uid="{00000000-0005-0000-0000-0000D5080000}"/>
    <cellStyle name="Adjustment 5 4 7" xfId="2324" xr:uid="{00000000-0005-0000-0000-0000D6080000}"/>
    <cellStyle name="Adjustment 5 5" xfId="2325" xr:uid="{00000000-0005-0000-0000-0000D7080000}"/>
    <cellStyle name="Adjustment 5 5 2" xfId="2326" xr:uid="{00000000-0005-0000-0000-0000D8080000}"/>
    <cellStyle name="Adjustment 5 5 3" xfId="2327" xr:uid="{00000000-0005-0000-0000-0000D9080000}"/>
    <cellStyle name="Adjustment 5 5 4" xfId="2328" xr:uid="{00000000-0005-0000-0000-0000DA080000}"/>
    <cellStyle name="Adjustment 5 5 5" xfId="2329" xr:uid="{00000000-0005-0000-0000-0000DB080000}"/>
    <cellStyle name="Adjustment 5 5 6" xfId="2330" xr:uid="{00000000-0005-0000-0000-0000DC080000}"/>
    <cellStyle name="Adjustment 5 5 7" xfId="2331" xr:uid="{00000000-0005-0000-0000-0000DD080000}"/>
    <cellStyle name="Adjustment 5 6" xfId="2332" xr:uid="{00000000-0005-0000-0000-0000DE080000}"/>
    <cellStyle name="Adjustment 5 7" xfId="2333" xr:uid="{00000000-0005-0000-0000-0000DF080000}"/>
    <cellStyle name="Adjustment 5 8" xfId="2334" xr:uid="{00000000-0005-0000-0000-0000E0080000}"/>
    <cellStyle name="Adjustment 5 9" xfId="2335" xr:uid="{00000000-0005-0000-0000-0000E1080000}"/>
    <cellStyle name="Adjustment 6" xfId="2336" xr:uid="{00000000-0005-0000-0000-0000E2080000}"/>
    <cellStyle name="Adjustment 6 10" xfId="2337" xr:uid="{00000000-0005-0000-0000-0000E3080000}"/>
    <cellStyle name="Adjustment 6 11" xfId="2338" xr:uid="{00000000-0005-0000-0000-0000E4080000}"/>
    <cellStyle name="Adjustment 6 2" xfId="2339" xr:uid="{00000000-0005-0000-0000-0000E5080000}"/>
    <cellStyle name="Adjustment 6 2 2" xfId="2340" xr:uid="{00000000-0005-0000-0000-0000E6080000}"/>
    <cellStyle name="Adjustment 6 2 3" xfId="2341" xr:uid="{00000000-0005-0000-0000-0000E7080000}"/>
    <cellStyle name="Adjustment 6 2 4" xfId="2342" xr:uid="{00000000-0005-0000-0000-0000E8080000}"/>
    <cellStyle name="Adjustment 6 2 5" xfId="2343" xr:uid="{00000000-0005-0000-0000-0000E9080000}"/>
    <cellStyle name="Adjustment 6 2 6" xfId="2344" xr:uid="{00000000-0005-0000-0000-0000EA080000}"/>
    <cellStyle name="Adjustment 6 2 7" xfId="2345" xr:uid="{00000000-0005-0000-0000-0000EB080000}"/>
    <cellStyle name="Adjustment 6 3" xfId="2346" xr:uid="{00000000-0005-0000-0000-0000EC080000}"/>
    <cellStyle name="Adjustment 6 3 2" xfId="2347" xr:uid="{00000000-0005-0000-0000-0000ED080000}"/>
    <cellStyle name="Adjustment 6 3 3" xfId="2348" xr:uid="{00000000-0005-0000-0000-0000EE080000}"/>
    <cellStyle name="Adjustment 6 3 4" xfId="2349" xr:uid="{00000000-0005-0000-0000-0000EF080000}"/>
    <cellStyle name="Adjustment 6 3 5" xfId="2350" xr:uid="{00000000-0005-0000-0000-0000F0080000}"/>
    <cellStyle name="Adjustment 6 3 6" xfId="2351" xr:uid="{00000000-0005-0000-0000-0000F1080000}"/>
    <cellStyle name="Adjustment 6 3 7" xfId="2352" xr:uid="{00000000-0005-0000-0000-0000F2080000}"/>
    <cellStyle name="Adjustment 6 4" xfId="2353" xr:uid="{00000000-0005-0000-0000-0000F3080000}"/>
    <cellStyle name="Adjustment 6 4 2" xfId="2354" xr:uid="{00000000-0005-0000-0000-0000F4080000}"/>
    <cellStyle name="Adjustment 6 4 3" xfId="2355" xr:uid="{00000000-0005-0000-0000-0000F5080000}"/>
    <cellStyle name="Adjustment 6 4 4" xfId="2356" xr:uid="{00000000-0005-0000-0000-0000F6080000}"/>
    <cellStyle name="Adjustment 6 4 5" xfId="2357" xr:uid="{00000000-0005-0000-0000-0000F7080000}"/>
    <cellStyle name="Adjustment 6 4 6" xfId="2358" xr:uid="{00000000-0005-0000-0000-0000F8080000}"/>
    <cellStyle name="Adjustment 6 4 7" xfId="2359" xr:uid="{00000000-0005-0000-0000-0000F9080000}"/>
    <cellStyle name="Adjustment 6 5" xfId="2360" xr:uid="{00000000-0005-0000-0000-0000FA080000}"/>
    <cellStyle name="Adjustment 6 5 2" xfId="2361" xr:uid="{00000000-0005-0000-0000-0000FB080000}"/>
    <cellStyle name="Adjustment 6 5 3" xfId="2362" xr:uid="{00000000-0005-0000-0000-0000FC080000}"/>
    <cellStyle name="Adjustment 6 5 4" xfId="2363" xr:uid="{00000000-0005-0000-0000-0000FD080000}"/>
    <cellStyle name="Adjustment 6 5 5" xfId="2364" xr:uid="{00000000-0005-0000-0000-0000FE080000}"/>
    <cellStyle name="Adjustment 6 5 6" xfId="2365" xr:uid="{00000000-0005-0000-0000-0000FF080000}"/>
    <cellStyle name="Adjustment 6 5 7" xfId="2366" xr:uid="{00000000-0005-0000-0000-000000090000}"/>
    <cellStyle name="Adjustment 6 6" xfId="2367" xr:uid="{00000000-0005-0000-0000-000001090000}"/>
    <cellStyle name="Adjustment 6 7" xfId="2368" xr:uid="{00000000-0005-0000-0000-000002090000}"/>
    <cellStyle name="Adjustment 6 8" xfId="2369" xr:uid="{00000000-0005-0000-0000-000003090000}"/>
    <cellStyle name="Adjustment 6 9" xfId="2370" xr:uid="{00000000-0005-0000-0000-000004090000}"/>
    <cellStyle name="Adjustment 7" xfId="2371" xr:uid="{00000000-0005-0000-0000-000005090000}"/>
    <cellStyle name="Adjustment 7 10" xfId="2372" xr:uid="{00000000-0005-0000-0000-000006090000}"/>
    <cellStyle name="Adjustment 7 11" xfId="2373" xr:uid="{00000000-0005-0000-0000-000007090000}"/>
    <cellStyle name="Adjustment 7 2" xfId="2374" xr:uid="{00000000-0005-0000-0000-000008090000}"/>
    <cellStyle name="Adjustment 7 2 2" xfId="2375" xr:uid="{00000000-0005-0000-0000-000009090000}"/>
    <cellStyle name="Adjustment 7 2 3" xfId="2376" xr:uid="{00000000-0005-0000-0000-00000A090000}"/>
    <cellStyle name="Adjustment 7 2 4" xfId="2377" xr:uid="{00000000-0005-0000-0000-00000B090000}"/>
    <cellStyle name="Adjustment 7 2 5" xfId="2378" xr:uid="{00000000-0005-0000-0000-00000C090000}"/>
    <cellStyle name="Adjustment 7 2 6" xfId="2379" xr:uid="{00000000-0005-0000-0000-00000D090000}"/>
    <cellStyle name="Adjustment 7 2 7" xfId="2380" xr:uid="{00000000-0005-0000-0000-00000E090000}"/>
    <cellStyle name="Adjustment 7 3" xfId="2381" xr:uid="{00000000-0005-0000-0000-00000F090000}"/>
    <cellStyle name="Adjustment 7 3 2" xfId="2382" xr:uid="{00000000-0005-0000-0000-000010090000}"/>
    <cellStyle name="Adjustment 7 3 3" xfId="2383" xr:uid="{00000000-0005-0000-0000-000011090000}"/>
    <cellStyle name="Adjustment 7 3 4" xfId="2384" xr:uid="{00000000-0005-0000-0000-000012090000}"/>
    <cellStyle name="Adjustment 7 3 5" xfId="2385" xr:uid="{00000000-0005-0000-0000-000013090000}"/>
    <cellStyle name="Adjustment 7 3 6" xfId="2386" xr:uid="{00000000-0005-0000-0000-000014090000}"/>
    <cellStyle name="Adjustment 7 3 7" xfId="2387" xr:uid="{00000000-0005-0000-0000-000015090000}"/>
    <cellStyle name="Adjustment 7 4" xfId="2388" xr:uid="{00000000-0005-0000-0000-000016090000}"/>
    <cellStyle name="Adjustment 7 4 2" xfId="2389" xr:uid="{00000000-0005-0000-0000-000017090000}"/>
    <cellStyle name="Adjustment 7 4 3" xfId="2390" xr:uid="{00000000-0005-0000-0000-000018090000}"/>
    <cellStyle name="Adjustment 7 4 4" xfId="2391" xr:uid="{00000000-0005-0000-0000-000019090000}"/>
    <cellStyle name="Adjustment 7 4 5" xfId="2392" xr:uid="{00000000-0005-0000-0000-00001A090000}"/>
    <cellStyle name="Adjustment 7 4 6" xfId="2393" xr:uid="{00000000-0005-0000-0000-00001B090000}"/>
    <cellStyle name="Adjustment 7 4 7" xfId="2394" xr:uid="{00000000-0005-0000-0000-00001C090000}"/>
    <cellStyle name="Adjustment 7 5" xfId="2395" xr:uid="{00000000-0005-0000-0000-00001D090000}"/>
    <cellStyle name="Adjustment 7 5 2" xfId="2396" xr:uid="{00000000-0005-0000-0000-00001E090000}"/>
    <cellStyle name="Adjustment 7 5 3" xfId="2397" xr:uid="{00000000-0005-0000-0000-00001F090000}"/>
    <cellStyle name="Adjustment 7 5 4" xfId="2398" xr:uid="{00000000-0005-0000-0000-000020090000}"/>
    <cellStyle name="Adjustment 7 5 5" xfId="2399" xr:uid="{00000000-0005-0000-0000-000021090000}"/>
    <cellStyle name="Adjustment 7 5 6" xfId="2400" xr:uid="{00000000-0005-0000-0000-000022090000}"/>
    <cellStyle name="Adjustment 7 5 7" xfId="2401" xr:uid="{00000000-0005-0000-0000-000023090000}"/>
    <cellStyle name="Adjustment 7 6" xfId="2402" xr:uid="{00000000-0005-0000-0000-000024090000}"/>
    <cellStyle name="Adjustment 7 7" xfId="2403" xr:uid="{00000000-0005-0000-0000-000025090000}"/>
    <cellStyle name="Adjustment 7 8" xfId="2404" xr:uid="{00000000-0005-0000-0000-000026090000}"/>
    <cellStyle name="Adjustment 7 9" xfId="2405" xr:uid="{00000000-0005-0000-0000-000027090000}"/>
    <cellStyle name="Adjustment 8" xfId="2406" xr:uid="{00000000-0005-0000-0000-000028090000}"/>
    <cellStyle name="Adjustment 8 10" xfId="2407" xr:uid="{00000000-0005-0000-0000-000029090000}"/>
    <cellStyle name="Adjustment 8 11" xfId="2408" xr:uid="{00000000-0005-0000-0000-00002A090000}"/>
    <cellStyle name="Adjustment 8 2" xfId="2409" xr:uid="{00000000-0005-0000-0000-00002B090000}"/>
    <cellStyle name="Adjustment 8 2 2" xfId="2410" xr:uid="{00000000-0005-0000-0000-00002C090000}"/>
    <cellStyle name="Adjustment 8 2 3" xfId="2411" xr:uid="{00000000-0005-0000-0000-00002D090000}"/>
    <cellStyle name="Adjustment 8 2 4" xfId="2412" xr:uid="{00000000-0005-0000-0000-00002E090000}"/>
    <cellStyle name="Adjustment 8 2 5" xfId="2413" xr:uid="{00000000-0005-0000-0000-00002F090000}"/>
    <cellStyle name="Adjustment 8 2 6" xfId="2414" xr:uid="{00000000-0005-0000-0000-000030090000}"/>
    <cellStyle name="Adjustment 8 2 7" xfId="2415" xr:uid="{00000000-0005-0000-0000-000031090000}"/>
    <cellStyle name="Adjustment 8 3" xfId="2416" xr:uid="{00000000-0005-0000-0000-000032090000}"/>
    <cellStyle name="Adjustment 8 3 2" xfId="2417" xr:uid="{00000000-0005-0000-0000-000033090000}"/>
    <cellStyle name="Adjustment 8 3 3" xfId="2418" xr:uid="{00000000-0005-0000-0000-000034090000}"/>
    <cellStyle name="Adjustment 8 3 4" xfId="2419" xr:uid="{00000000-0005-0000-0000-000035090000}"/>
    <cellStyle name="Adjustment 8 3 5" xfId="2420" xr:uid="{00000000-0005-0000-0000-000036090000}"/>
    <cellStyle name="Adjustment 8 3 6" xfId="2421" xr:uid="{00000000-0005-0000-0000-000037090000}"/>
    <cellStyle name="Adjustment 8 3 7" xfId="2422" xr:uid="{00000000-0005-0000-0000-000038090000}"/>
    <cellStyle name="Adjustment 8 4" xfId="2423" xr:uid="{00000000-0005-0000-0000-000039090000}"/>
    <cellStyle name="Adjustment 8 4 2" xfId="2424" xr:uid="{00000000-0005-0000-0000-00003A090000}"/>
    <cellStyle name="Adjustment 8 4 3" xfId="2425" xr:uid="{00000000-0005-0000-0000-00003B090000}"/>
    <cellStyle name="Adjustment 8 4 4" xfId="2426" xr:uid="{00000000-0005-0000-0000-00003C090000}"/>
    <cellStyle name="Adjustment 8 4 5" xfId="2427" xr:uid="{00000000-0005-0000-0000-00003D090000}"/>
    <cellStyle name="Adjustment 8 4 6" xfId="2428" xr:uid="{00000000-0005-0000-0000-00003E090000}"/>
    <cellStyle name="Adjustment 8 4 7" xfId="2429" xr:uid="{00000000-0005-0000-0000-00003F090000}"/>
    <cellStyle name="Adjustment 8 5" xfId="2430" xr:uid="{00000000-0005-0000-0000-000040090000}"/>
    <cellStyle name="Adjustment 8 5 2" xfId="2431" xr:uid="{00000000-0005-0000-0000-000041090000}"/>
    <cellStyle name="Adjustment 8 5 3" xfId="2432" xr:uid="{00000000-0005-0000-0000-000042090000}"/>
    <cellStyle name="Adjustment 8 5 4" xfId="2433" xr:uid="{00000000-0005-0000-0000-000043090000}"/>
    <cellStyle name="Adjustment 8 5 5" xfId="2434" xr:uid="{00000000-0005-0000-0000-000044090000}"/>
    <cellStyle name="Adjustment 8 5 6" xfId="2435" xr:uid="{00000000-0005-0000-0000-000045090000}"/>
    <cellStyle name="Adjustment 8 5 7" xfId="2436" xr:uid="{00000000-0005-0000-0000-000046090000}"/>
    <cellStyle name="Adjustment 8 6" xfId="2437" xr:uid="{00000000-0005-0000-0000-000047090000}"/>
    <cellStyle name="Adjustment 8 7" xfId="2438" xr:uid="{00000000-0005-0000-0000-000048090000}"/>
    <cellStyle name="Adjustment 8 8" xfId="2439" xr:uid="{00000000-0005-0000-0000-000049090000}"/>
    <cellStyle name="Adjustment 8 9" xfId="2440" xr:uid="{00000000-0005-0000-0000-00004A090000}"/>
    <cellStyle name="Adjustment 9" xfId="2441" xr:uid="{00000000-0005-0000-0000-00004B090000}"/>
    <cellStyle name="Adjustment 9 10" xfId="2442" xr:uid="{00000000-0005-0000-0000-00004C090000}"/>
    <cellStyle name="Adjustment 9 11" xfId="2443" xr:uid="{00000000-0005-0000-0000-00004D090000}"/>
    <cellStyle name="Adjustment 9 2" xfId="2444" xr:uid="{00000000-0005-0000-0000-00004E090000}"/>
    <cellStyle name="Adjustment 9 2 2" xfId="2445" xr:uid="{00000000-0005-0000-0000-00004F090000}"/>
    <cellStyle name="Adjustment 9 2 3" xfId="2446" xr:uid="{00000000-0005-0000-0000-000050090000}"/>
    <cellStyle name="Adjustment 9 2 4" xfId="2447" xr:uid="{00000000-0005-0000-0000-000051090000}"/>
    <cellStyle name="Adjustment 9 2 5" xfId="2448" xr:uid="{00000000-0005-0000-0000-000052090000}"/>
    <cellStyle name="Adjustment 9 2 6" xfId="2449" xr:uid="{00000000-0005-0000-0000-000053090000}"/>
    <cellStyle name="Adjustment 9 2 7" xfId="2450" xr:uid="{00000000-0005-0000-0000-000054090000}"/>
    <cellStyle name="Adjustment 9 3" xfId="2451" xr:uid="{00000000-0005-0000-0000-000055090000}"/>
    <cellStyle name="Adjustment 9 3 2" xfId="2452" xr:uid="{00000000-0005-0000-0000-000056090000}"/>
    <cellStyle name="Adjustment 9 3 3" xfId="2453" xr:uid="{00000000-0005-0000-0000-000057090000}"/>
    <cellStyle name="Adjustment 9 3 4" xfId="2454" xr:uid="{00000000-0005-0000-0000-000058090000}"/>
    <cellStyle name="Adjustment 9 3 5" xfId="2455" xr:uid="{00000000-0005-0000-0000-000059090000}"/>
    <cellStyle name="Adjustment 9 3 6" xfId="2456" xr:uid="{00000000-0005-0000-0000-00005A090000}"/>
    <cellStyle name="Adjustment 9 3 7" xfId="2457" xr:uid="{00000000-0005-0000-0000-00005B090000}"/>
    <cellStyle name="Adjustment 9 4" xfId="2458" xr:uid="{00000000-0005-0000-0000-00005C090000}"/>
    <cellStyle name="Adjustment 9 4 2" xfId="2459" xr:uid="{00000000-0005-0000-0000-00005D090000}"/>
    <cellStyle name="Adjustment 9 4 3" xfId="2460" xr:uid="{00000000-0005-0000-0000-00005E090000}"/>
    <cellStyle name="Adjustment 9 4 4" xfId="2461" xr:uid="{00000000-0005-0000-0000-00005F090000}"/>
    <cellStyle name="Adjustment 9 4 5" xfId="2462" xr:uid="{00000000-0005-0000-0000-000060090000}"/>
    <cellStyle name="Adjustment 9 4 6" xfId="2463" xr:uid="{00000000-0005-0000-0000-000061090000}"/>
    <cellStyle name="Adjustment 9 4 7" xfId="2464" xr:uid="{00000000-0005-0000-0000-000062090000}"/>
    <cellStyle name="Adjustment 9 5" xfId="2465" xr:uid="{00000000-0005-0000-0000-000063090000}"/>
    <cellStyle name="Adjustment 9 5 2" xfId="2466" xr:uid="{00000000-0005-0000-0000-000064090000}"/>
    <cellStyle name="Adjustment 9 5 3" xfId="2467" xr:uid="{00000000-0005-0000-0000-000065090000}"/>
    <cellStyle name="Adjustment 9 5 4" xfId="2468" xr:uid="{00000000-0005-0000-0000-000066090000}"/>
    <cellStyle name="Adjustment 9 5 5" xfId="2469" xr:uid="{00000000-0005-0000-0000-000067090000}"/>
    <cellStyle name="Adjustment 9 5 6" xfId="2470" xr:uid="{00000000-0005-0000-0000-000068090000}"/>
    <cellStyle name="Adjustment 9 5 7" xfId="2471" xr:uid="{00000000-0005-0000-0000-000069090000}"/>
    <cellStyle name="Adjustment 9 6" xfId="2472" xr:uid="{00000000-0005-0000-0000-00006A090000}"/>
    <cellStyle name="Adjustment 9 7" xfId="2473" xr:uid="{00000000-0005-0000-0000-00006B090000}"/>
    <cellStyle name="Adjustment 9 8" xfId="2474" xr:uid="{00000000-0005-0000-0000-00006C090000}"/>
    <cellStyle name="Adjustment 9 9" xfId="2475" xr:uid="{00000000-0005-0000-0000-00006D090000}"/>
    <cellStyle name="AnalyseCode" xfId="2476" xr:uid="{00000000-0005-0000-0000-00006E090000}"/>
    <cellStyle name="AnalyseCode 10" xfId="2477" xr:uid="{00000000-0005-0000-0000-00006F090000}"/>
    <cellStyle name="AnalyseCode 2" xfId="2478" xr:uid="{00000000-0005-0000-0000-000070090000}"/>
    <cellStyle name="AnalyseCode 2 2" xfId="2479" xr:uid="{00000000-0005-0000-0000-000071090000}"/>
    <cellStyle name="AnalyseCode 2 2 2" xfId="2480" xr:uid="{00000000-0005-0000-0000-000072090000}"/>
    <cellStyle name="AnalyseCode 2 2 3" xfId="2481" xr:uid="{00000000-0005-0000-0000-000073090000}"/>
    <cellStyle name="AnalyseCode 2 2 4" xfId="2482" xr:uid="{00000000-0005-0000-0000-000074090000}"/>
    <cellStyle name="AnalyseCode 2 2 5" xfId="2483" xr:uid="{00000000-0005-0000-0000-000075090000}"/>
    <cellStyle name="AnalyseCode 2 3" xfId="2484" xr:uid="{00000000-0005-0000-0000-000076090000}"/>
    <cellStyle name="AnalyseCode 2 4" xfId="2485" xr:uid="{00000000-0005-0000-0000-000077090000}"/>
    <cellStyle name="AnalyseCode 2 5" xfId="2486" xr:uid="{00000000-0005-0000-0000-000078090000}"/>
    <cellStyle name="AnalyseCode 3" xfId="2487" xr:uid="{00000000-0005-0000-0000-000079090000}"/>
    <cellStyle name="AnalyseCode 4" xfId="2488" xr:uid="{00000000-0005-0000-0000-00007A090000}"/>
    <cellStyle name="AnalyseCode 5" xfId="2489" xr:uid="{00000000-0005-0000-0000-00007B090000}"/>
    <cellStyle name="AnalyseCode 6" xfId="2490" xr:uid="{00000000-0005-0000-0000-00007C090000}"/>
    <cellStyle name="AnalyseCode 7" xfId="2491" xr:uid="{00000000-0005-0000-0000-00007D090000}"/>
    <cellStyle name="AnalyseCode 8" xfId="2492" xr:uid="{00000000-0005-0000-0000-00007E090000}"/>
    <cellStyle name="AnalyseCode 9" xfId="2493" xr:uid="{00000000-0005-0000-0000-00007F090000}"/>
    <cellStyle name="AnalyseName" xfId="2494" xr:uid="{00000000-0005-0000-0000-000080090000}"/>
    <cellStyle name="AnalyseName 10" xfId="2495" xr:uid="{00000000-0005-0000-0000-000081090000}"/>
    <cellStyle name="AnalyseName 2" xfId="2496" xr:uid="{00000000-0005-0000-0000-000082090000}"/>
    <cellStyle name="AnalyseName 2 2" xfId="2497" xr:uid="{00000000-0005-0000-0000-000083090000}"/>
    <cellStyle name="AnalyseName 2 2 2" xfId="2498" xr:uid="{00000000-0005-0000-0000-000084090000}"/>
    <cellStyle name="AnalyseName 2 2 3" xfId="2499" xr:uid="{00000000-0005-0000-0000-000085090000}"/>
    <cellStyle name="AnalyseName 2 2 4" xfId="2500" xr:uid="{00000000-0005-0000-0000-000086090000}"/>
    <cellStyle name="AnalyseName 2 2 5" xfId="2501" xr:uid="{00000000-0005-0000-0000-000087090000}"/>
    <cellStyle name="AnalyseName 2 3" xfId="2502" xr:uid="{00000000-0005-0000-0000-000088090000}"/>
    <cellStyle name="AnalyseName 2 4" xfId="2503" xr:uid="{00000000-0005-0000-0000-000089090000}"/>
    <cellStyle name="AnalyseName 2 5" xfId="2504" xr:uid="{00000000-0005-0000-0000-00008A090000}"/>
    <cellStyle name="AnalyseName 3" xfId="2505" xr:uid="{00000000-0005-0000-0000-00008B090000}"/>
    <cellStyle name="AnalyseName 4" xfId="2506" xr:uid="{00000000-0005-0000-0000-00008C090000}"/>
    <cellStyle name="AnalyseName 5" xfId="2507" xr:uid="{00000000-0005-0000-0000-00008D090000}"/>
    <cellStyle name="AnalyseName 6" xfId="2508" xr:uid="{00000000-0005-0000-0000-00008E090000}"/>
    <cellStyle name="AnalyseName 7" xfId="2509" xr:uid="{00000000-0005-0000-0000-00008F090000}"/>
    <cellStyle name="AnalyseName 8" xfId="2510" xr:uid="{00000000-0005-0000-0000-000090090000}"/>
    <cellStyle name="AnalyseName 9" xfId="2511" xr:uid="{00000000-0005-0000-0000-000091090000}"/>
    <cellStyle name="B_Bold_L" xfId="2512" xr:uid="{00000000-0005-0000-0000-000092090000}"/>
    <cellStyle name="B_Bold_L 10" xfId="2513" xr:uid="{00000000-0005-0000-0000-000093090000}"/>
    <cellStyle name="B_Bold_L 2" xfId="2514" xr:uid="{00000000-0005-0000-0000-000094090000}"/>
    <cellStyle name="B_Bold_L 2 2" xfId="2515" xr:uid="{00000000-0005-0000-0000-000095090000}"/>
    <cellStyle name="B_Bold_L 2 2 2" xfId="2516" xr:uid="{00000000-0005-0000-0000-000096090000}"/>
    <cellStyle name="B_Bold_L 2 2 3" xfId="2517" xr:uid="{00000000-0005-0000-0000-000097090000}"/>
    <cellStyle name="B_Bold_L 2 2 4" xfId="2518" xr:uid="{00000000-0005-0000-0000-000098090000}"/>
    <cellStyle name="B_Bold_L 2 2 5" xfId="2519" xr:uid="{00000000-0005-0000-0000-000099090000}"/>
    <cellStyle name="B_Bold_L 2 3" xfId="2520" xr:uid="{00000000-0005-0000-0000-00009A090000}"/>
    <cellStyle name="B_Bold_L 2 4" xfId="2521" xr:uid="{00000000-0005-0000-0000-00009B090000}"/>
    <cellStyle name="B_Bold_L 2 5" xfId="2522" xr:uid="{00000000-0005-0000-0000-00009C090000}"/>
    <cellStyle name="B_Bold_L 3" xfId="2523" xr:uid="{00000000-0005-0000-0000-00009D090000}"/>
    <cellStyle name="B_Bold_L 4" xfId="2524" xr:uid="{00000000-0005-0000-0000-00009E090000}"/>
    <cellStyle name="B_Bold_L 5" xfId="2525" xr:uid="{00000000-0005-0000-0000-00009F090000}"/>
    <cellStyle name="B_Bold_L 6" xfId="2526" xr:uid="{00000000-0005-0000-0000-0000A0090000}"/>
    <cellStyle name="B_Bold_L 7" xfId="2527" xr:uid="{00000000-0005-0000-0000-0000A1090000}"/>
    <cellStyle name="B_Bold_L 8" xfId="2528" xr:uid="{00000000-0005-0000-0000-0000A2090000}"/>
    <cellStyle name="B_Bold_L 9" xfId="2529" xr:uid="{00000000-0005-0000-0000-0000A3090000}"/>
    <cellStyle name="B_Bold_L_FY Magnitude IFRS Schedules" xfId="2530" xr:uid="{00000000-0005-0000-0000-0000A4090000}"/>
    <cellStyle name="B_Bold_L_FY Magnitude IFRS Schedules 10" xfId="2531" xr:uid="{00000000-0005-0000-0000-0000A5090000}"/>
    <cellStyle name="B_Bold_L_FY Magnitude IFRS Schedules 2" xfId="2532" xr:uid="{00000000-0005-0000-0000-0000A6090000}"/>
    <cellStyle name="B_Bold_L_FY Magnitude IFRS Schedules 2 2" xfId="2533" xr:uid="{00000000-0005-0000-0000-0000A7090000}"/>
    <cellStyle name="B_Bold_L_FY Magnitude IFRS Schedules 2 2 2" xfId="2534" xr:uid="{00000000-0005-0000-0000-0000A8090000}"/>
    <cellStyle name="B_Bold_L_FY Magnitude IFRS Schedules 2 2 3" xfId="2535" xr:uid="{00000000-0005-0000-0000-0000A9090000}"/>
    <cellStyle name="B_Bold_L_FY Magnitude IFRS Schedules 2 2 4" xfId="2536" xr:uid="{00000000-0005-0000-0000-0000AA090000}"/>
    <cellStyle name="B_Bold_L_FY Magnitude IFRS Schedules 2 2 5" xfId="2537" xr:uid="{00000000-0005-0000-0000-0000AB090000}"/>
    <cellStyle name="B_Bold_L_FY Magnitude IFRS Schedules 2 3" xfId="2538" xr:uid="{00000000-0005-0000-0000-0000AC090000}"/>
    <cellStyle name="B_Bold_L_FY Magnitude IFRS Schedules 2 4" xfId="2539" xr:uid="{00000000-0005-0000-0000-0000AD090000}"/>
    <cellStyle name="B_Bold_L_FY Magnitude IFRS Schedules 2 5" xfId="2540" xr:uid="{00000000-0005-0000-0000-0000AE090000}"/>
    <cellStyle name="B_Bold_L_FY Magnitude IFRS Schedules 3" xfId="2541" xr:uid="{00000000-0005-0000-0000-0000AF090000}"/>
    <cellStyle name="B_Bold_L_FY Magnitude IFRS Schedules 4" xfId="2542" xr:uid="{00000000-0005-0000-0000-0000B0090000}"/>
    <cellStyle name="B_Bold_L_FY Magnitude IFRS Schedules 5" xfId="2543" xr:uid="{00000000-0005-0000-0000-0000B1090000}"/>
    <cellStyle name="B_Bold_L_FY Magnitude IFRS Schedules 6" xfId="2544" xr:uid="{00000000-0005-0000-0000-0000B2090000}"/>
    <cellStyle name="B_Bold_L_FY Magnitude IFRS Schedules 7" xfId="2545" xr:uid="{00000000-0005-0000-0000-0000B3090000}"/>
    <cellStyle name="B_Bold_L_FY Magnitude IFRS Schedules 8" xfId="2546" xr:uid="{00000000-0005-0000-0000-0000B4090000}"/>
    <cellStyle name="B_Bold_L_FY Magnitude IFRS Schedules 9" xfId="2547" xr:uid="{00000000-0005-0000-0000-0000B5090000}"/>
    <cellStyle name="B_Bold_L_HK.EEV-Jun06 07-09 2006 (QF3)" xfId="2548" xr:uid="{00000000-0005-0000-0000-0000B6090000}"/>
    <cellStyle name="B_Bold_L_HK.EEV-Jun06 07-09 2006 (QF3) 10" xfId="2549" xr:uid="{00000000-0005-0000-0000-0000B7090000}"/>
    <cellStyle name="B_Bold_L_HK.EEV-Jun06 07-09 2006 (QF3) 2" xfId="2550" xr:uid="{00000000-0005-0000-0000-0000B8090000}"/>
    <cellStyle name="B_Bold_L_HK.EEV-Jun06 07-09 2006 (QF3) 2 2" xfId="2551" xr:uid="{00000000-0005-0000-0000-0000B9090000}"/>
    <cellStyle name="B_Bold_L_HK.EEV-Jun06 07-09 2006 (QF3) 2 2 2" xfId="2552" xr:uid="{00000000-0005-0000-0000-0000BA090000}"/>
    <cellStyle name="B_Bold_L_HK.EEV-Jun06 07-09 2006 (QF3) 2 2 3" xfId="2553" xr:uid="{00000000-0005-0000-0000-0000BB090000}"/>
    <cellStyle name="B_Bold_L_HK.EEV-Jun06 07-09 2006 (QF3) 2 2 4" xfId="2554" xr:uid="{00000000-0005-0000-0000-0000BC090000}"/>
    <cellStyle name="B_Bold_L_HK.EEV-Jun06 07-09 2006 (QF3) 2 2 5" xfId="2555" xr:uid="{00000000-0005-0000-0000-0000BD090000}"/>
    <cellStyle name="B_Bold_L_HK.EEV-Jun06 07-09 2006 (QF3) 2 3" xfId="2556" xr:uid="{00000000-0005-0000-0000-0000BE090000}"/>
    <cellStyle name="B_Bold_L_HK.EEV-Jun06 07-09 2006 (QF3) 2 4" xfId="2557" xr:uid="{00000000-0005-0000-0000-0000BF090000}"/>
    <cellStyle name="B_Bold_L_HK.EEV-Jun06 07-09 2006 (QF3) 2 5" xfId="2558" xr:uid="{00000000-0005-0000-0000-0000C0090000}"/>
    <cellStyle name="B_Bold_L_HK.EEV-Jun06 07-09 2006 (QF3) 3" xfId="2559" xr:uid="{00000000-0005-0000-0000-0000C1090000}"/>
    <cellStyle name="B_Bold_L_HK.EEV-Jun06 07-09 2006 (QF3) 4" xfId="2560" xr:uid="{00000000-0005-0000-0000-0000C2090000}"/>
    <cellStyle name="B_Bold_L_HK.EEV-Jun06 07-09 2006 (QF3) 5" xfId="2561" xr:uid="{00000000-0005-0000-0000-0000C3090000}"/>
    <cellStyle name="B_Bold_L_HK.EEV-Jun06 07-09 2006 (QF3) 6" xfId="2562" xr:uid="{00000000-0005-0000-0000-0000C4090000}"/>
    <cellStyle name="B_Bold_L_HK.EEV-Jun06 07-09 2006 (QF3) 7" xfId="2563" xr:uid="{00000000-0005-0000-0000-0000C5090000}"/>
    <cellStyle name="B_Bold_L_HK.EEV-Jun06 07-09 2006 (QF3) 8" xfId="2564" xr:uid="{00000000-0005-0000-0000-0000C6090000}"/>
    <cellStyle name="B_Bold_L_HK.EEV-Jun06 07-09 2006 (QF3) 9" xfId="2565" xr:uid="{00000000-0005-0000-0000-0000C7090000}"/>
    <cellStyle name="B_Bold_L_SG.EEV-June06 6+6" xfId="2566" xr:uid="{00000000-0005-0000-0000-0000C8090000}"/>
    <cellStyle name="B_Bold_L_SG.EEV-June06 6+6 10" xfId="2567" xr:uid="{00000000-0005-0000-0000-0000C9090000}"/>
    <cellStyle name="B_Bold_L_SG.EEV-June06 6+6 2" xfId="2568" xr:uid="{00000000-0005-0000-0000-0000CA090000}"/>
    <cellStyle name="B_Bold_L_SG.EEV-June06 6+6 2 2" xfId="2569" xr:uid="{00000000-0005-0000-0000-0000CB090000}"/>
    <cellStyle name="B_Bold_L_SG.EEV-June06 6+6 2 2 2" xfId="2570" xr:uid="{00000000-0005-0000-0000-0000CC090000}"/>
    <cellStyle name="B_Bold_L_SG.EEV-June06 6+6 2 2 3" xfId="2571" xr:uid="{00000000-0005-0000-0000-0000CD090000}"/>
    <cellStyle name="B_Bold_L_SG.EEV-June06 6+6 2 2 4" xfId="2572" xr:uid="{00000000-0005-0000-0000-0000CE090000}"/>
    <cellStyle name="B_Bold_L_SG.EEV-June06 6+6 2 2 5" xfId="2573" xr:uid="{00000000-0005-0000-0000-0000CF090000}"/>
    <cellStyle name="B_Bold_L_SG.EEV-June06 6+6 2 3" xfId="2574" xr:uid="{00000000-0005-0000-0000-0000D0090000}"/>
    <cellStyle name="B_Bold_L_SG.EEV-June06 6+6 2 4" xfId="2575" xr:uid="{00000000-0005-0000-0000-0000D1090000}"/>
    <cellStyle name="B_Bold_L_SG.EEV-June06 6+6 2 5" xfId="2576" xr:uid="{00000000-0005-0000-0000-0000D2090000}"/>
    <cellStyle name="B_Bold_L_SG.EEV-June06 6+6 3" xfId="2577" xr:uid="{00000000-0005-0000-0000-0000D3090000}"/>
    <cellStyle name="B_Bold_L_SG.EEV-June06 6+6 4" xfId="2578" xr:uid="{00000000-0005-0000-0000-0000D4090000}"/>
    <cellStyle name="B_Bold_L_SG.EEV-June06 6+6 5" xfId="2579" xr:uid="{00000000-0005-0000-0000-0000D5090000}"/>
    <cellStyle name="B_Bold_L_SG.EEV-June06 6+6 6" xfId="2580" xr:uid="{00000000-0005-0000-0000-0000D6090000}"/>
    <cellStyle name="B_Bold_L_SG.EEV-June06 6+6 7" xfId="2581" xr:uid="{00000000-0005-0000-0000-0000D7090000}"/>
    <cellStyle name="B_Bold_L_SG.EEV-June06 6+6 8" xfId="2582" xr:uid="{00000000-0005-0000-0000-0000D8090000}"/>
    <cellStyle name="B_Bold_L_SG.EEV-June06 6+6 9" xfId="2583" xr:uid="{00000000-0005-0000-0000-0000D9090000}"/>
    <cellStyle name="B_Bot" xfId="2584" xr:uid="{00000000-0005-0000-0000-0000DA090000}"/>
    <cellStyle name="B_Bot 10" xfId="2585" xr:uid="{00000000-0005-0000-0000-0000DB090000}"/>
    <cellStyle name="B_Bot 11" xfId="2586" xr:uid="{00000000-0005-0000-0000-0000DC090000}"/>
    <cellStyle name="B_Bot 12" xfId="2587" xr:uid="{00000000-0005-0000-0000-0000DD090000}"/>
    <cellStyle name="B_Bot 13" xfId="2588" xr:uid="{00000000-0005-0000-0000-0000DE090000}"/>
    <cellStyle name="B_Bot 14" xfId="2589" xr:uid="{00000000-0005-0000-0000-0000DF090000}"/>
    <cellStyle name="B_Bot 15" xfId="2590" xr:uid="{00000000-0005-0000-0000-0000E0090000}"/>
    <cellStyle name="B_Bot 16" xfId="2591" xr:uid="{00000000-0005-0000-0000-0000E1090000}"/>
    <cellStyle name="B_Bot 17" xfId="2592" xr:uid="{00000000-0005-0000-0000-0000E2090000}"/>
    <cellStyle name="B_Bot 18" xfId="2593" xr:uid="{00000000-0005-0000-0000-0000E3090000}"/>
    <cellStyle name="B_Bot 19" xfId="2594" xr:uid="{00000000-0005-0000-0000-0000E4090000}"/>
    <cellStyle name="B_Bot 2" xfId="2595" xr:uid="{00000000-0005-0000-0000-0000E5090000}"/>
    <cellStyle name="B_Bot 20" xfId="2596" xr:uid="{00000000-0005-0000-0000-0000E6090000}"/>
    <cellStyle name="B_Bot 21" xfId="2597" xr:uid="{00000000-0005-0000-0000-0000E7090000}"/>
    <cellStyle name="B_Bot 22" xfId="2598" xr:uid="{00000000-0005-0000-0000-0000E8090000}"/>
    <cellStyle name="B_Bot 23" xfId="2599" xr:uid="{00000000-0005-0000-0000-0000E9090000}"/>
    <cellStyle name="B_Bot 3" xfId="2600" xr:uid="{00000000-0005-0000-0000-0000EA090000}"/>
    <cellStyle name="B_Bot 4" xfId="2601" xr:uid="{00000000-0005-0000-0000-0000EB090000}"/>
    <cellStyle name="B_Bot 5" xfId="2602" xr:uid="{00000000-0005-0000-0000-0000EC090000}"/>
    <cellStyle name="B_Bot 6" xfId="2603" xr:uid="{00000000-0005-0000-0000-0000ED090000}"/>
    <cellStyle name="B_Bot 7" xfId="2604" xr:uid="{00000000-0005-0000-0000-0000EE090000}"/>
    <cellStyle name="B_Bot 8" xfId="2605" xr:uid="{00000000-0005-0000-0000-0000EF090000}"/>
    <cellStyle name="B_Bot 9" xfId="2606" xr:uid="{00000000-0005-0000-0000-0000F0090000}"/>
    <cellStyle name="B_Bot_ASSUMP" xfId="2607" xr:uid="{00000000-0005-0000-0000-0000F1090000}"/>
    <cellStyle name="B_Bot_ASSUMP 10" xfId="2608" xr:uid="{00000000-0005-0000-0000-0000F2090000}"/>
    <cellStyle name="B_Bot_ASSUMP 11" xfId="2609" xr:uid="{00000000-0005-0000-0000-0000F3090000}"/>
    <cellStyle name="B_Bot_ASSUMP 12" xfId="2610" xr:uid="{00000000-0005-0000-0000-0000F4090000}"/>
    <cellStyle name="B_Bot_ASSUMP 13" xfId="2611" xr:uid="{00000000-0005-0000-0000-0000F5090000}"/>
    <cellStyle name="B_Bot_ASSUMP 14" xfId="2612" xr:uid="{00000000-0005-0000-0000-0000F6090000}"/>
    <cellStyle name="B_Bot_ASSUMP 15" xfId="2613" xr:uid="{00000000-0005-0000-0000-0000F7090000}"/>
    <cellStyle name="B_Bot_ASSUMP 16" xfId="2614" xr:uid="{00000000-0005-0000-0000-0000F8090000}"/>
    <cellStyle name="B_Bot_ASSUMP 17" xfId="2615" xr:uid="{00000000-0005-0000-0000-0000F9090000}"/>
    <cellStyle name="B_Bot_ASSUMP 18" xfId="2616" xr:uid="{00000000-0005-0000-0000-0000FA090000}"/>
    <cellStyle name="B_Bot_ASSUMP 19" xfId="2617" xr:uid="{00000000-0005-0000-0000-0000FB090000}"/>
    <cellStyle name="B_Bot_ASSUMP 2" xfId="2618" xr:uid="{00000000-0005-0000-0000-0000FC090000}"/>
    <cellStyle name="B_Bot_ASSUMP 20" xfId="2619" xr:uid="{00000000-0005-0000-0000-0000FD090000}"/>
    <cellStyle name="B_Bot_ASSUMP 21" xfId="2620" xr:uid="{00000000-0005-0000-0000-0000FE090000}"/>
    <cellStyle name="B_Bot_ASSUMP 22" xfId="2621" xr:uid="{00000000-0005-0000-0000-0000FF090000}"/>
    <cellStyle name="B_Bot_ASSUMP 23" xfId="2622" xr:uid="{00000000-0005-0000-0000-0000000A0000}"/>
    <cellStyle name="B_Bot_ASSUMP 3" xfId="2623" xr:uid="{00000000-0005-0000-0000-0000010A0000}"/>
    <cellStyle name="B_Bot_ASSUMP 4" xfId="2624" xr:uid="{00000000-0005-0000-0000-0000020A0000}"/>
    <cellStyle name="B_Bot_ASSUMP 5" xfId="2625" xr:uid="{00000000-0005-0000-0000-0000030A0000}"/>
    <cellStyle name="B_Bot_ASSUMP 6" xfId="2626" xr:uid="{00000000-0005-0000-0000-0000040A0000}"/>
    <cellStyle name="B_Bot_ASSUMP 7" xfId="2627" xr:uid="{00000000-0005-0000-0000-0000050A0000}"/>
    <cellStyle name="B_Bot_ASSUMP 8" xfId="2628" xr:uid="{00000000-0005-0000-0000-0000060A0000}"/>
    <cellStyle name="B_Bot_ASSUMP 9" xfId="2629" xr:uid="{00000000-0005-0000-0000-0000070A0000}"/>
    <cellStyle name="B_Bot_ASSUMP_PROD_DETAILS" xfId="2630" xr:uid="{00000000-0005-0000-0000-0000080A0000}"/>
    <cellStyle name="B_Bot_ASSUMP_SOLVENCY POSITION " xfId="2631" xr:uid="{00000000-0005-0000-0000-0000090A0000}"/>
    <cellStyle name="B_Bot_Checks" xfId="2632" xr:uid="{00000000-0005-0000-0000-00000A0A0000}"/>
    <cellStyle name="B_Bot_Checks 10" xfId="2633" xr:uid="{00000000-0005-0000-0000-00000B0A0000}"/>
    <cellStyle name="B_Bot_Checks 11" xfId="2634" xr:uid="{00000000-0005-0000-0000-00000C0A0000}"/>
    <cellStyle name="B_Bot_Checks 12" xfId="2635" xr:uid="{00000000-0005-0000-0000-00000D0A0000}"/>
    <cellStyle name="B_Bot_Checks 13" xfId="2636" xr:uid="{00000000-0005-0000-0000-00000E0A0000}"/>
    <cellStyle name="B_Bot_Checks 14" xfId="2637" xr:uid="{00000000-0005-0000-0000-00000F0A0000}"/>
    <cellStyle name="B_Bot_Checks 15" xfId="2638" xr:uid="{00000000-0005-0000-0000-0000100A0000}"/>
    <cellStyle name="B_Bot_Checks 16" xfId="2639" xr:uid="{00000000-0005-0000-0000-0000110A0000}"/>
    <cellStyle name="B_Bot_Checks 17" xfId="2640" xr:uid="{00000000-0005-0000-0000-0000120A0000}"/>
    <cellStyle name="B_Bot_Checks 18" xfId="2641" xr:uid="{00000000-0005-0000-0000-0000130A0000}"/>
    <cellStyle name="B_Bot_Checks 19" xfId="2642" xr:uid="{00000000-0005-0000-0000-0000140A0000}"/>
    <cellStyle name="B_Bot_Checks 2" xfId="2643" xr:uid="{00000000-0005-0000-0000-0000150A0000}"/>
    <cellStyle name="B_Bot_Checks 20" xfId="2644" xr:uid="{00000000-0005-0000-0000-0000160A0000}"/>
    <cellStyle name="B_Bot_Checks 21" xfId="2645" xr:uid="{00000000-0005-0000-0000-0000170A0000}"/>
    <cellStyle name="B_Bot_Checks 22" xfId="2646" xr:uid="{00000000-0005-0000-0000-0000180A0000}"/>
    <cellStyle name="B_Bot_Checks 23" xfId="2647" xr:uid="{00000000-0005-0000-0000-0000190A0000}"/>
    <cellStyle name="B_Bot_Checks 3" xfId="2648" xr:uid="{00000000-0005-0000-0000-00001A0A0000}"/>
    <cellStyle name="B_Bot_Checks 4" xfId="2649" xr:uid="{00000000-0005-0000-0000-00001B0A0000}"/>
    <cellStyle name="B_Bot_Checks 5" xfId="2650" xr:uid="{00000000-0005-0000-0000-00001C0A0000}"/>
    <cellStyle name="B_Bot_Checks 6" xfId="2651" xr:uid="{00000000-0005-0000-0000-00001D0A0000}"/>
    <cellStyle name="B_Bot_Checks 7" xfId="2652" xr:uid="{00000000-0005-0000-0000-00001E0A0000}"/>
    <cellStyle name="B_Bot_Checks 8" xfId="2653" xr:uid="{00000000-0005-0000-0000-00001F0A0000}"/>
    <cellStyle name="B_Bot_Checks 9" xfId="2654" xr:uid="{00000000-0005-0000-0000-0000200A0000}"/>
    <cellStyle name="B_Bot_Checks_PROD_DETAILS" xfId="2655" xr:uid="{00000000-0005-0000-0000-0000210A0000}"/>
    <cellStyle name="B_Bot_Checks_SOLVENCY POSITION " xfId="2656" xr:uid="{00000000-0005-0000-0000-0000220A0000}"/>
    <cellStyle name="B_Bot_Group Life" xfId="2657" xr:uid="{00000000-0005-0000-0000-0000230A0000}"/>
    <cellStyle name="B_Bot_Group Life 10" xfId="2658" xr:uid="{00000000-0005-0000-0000-0000240A0000}"/>
    <cellStyle name="B_Bot_Group Life 11" xfId="2659" xr:uid="{00000000-0005-0000-0000-0000250A0000}"/>
    <cellStyle name="B_Bot_Group Life 12" xfId="2660" xr:uid="{00000000-0005-0000-0000-0000260A0000}"/>
    <cellStyle name="B_Bot_Group Life 13" xfId="2661" xr:uid="{00000000-0005-0000-0000-0000270A0000}"/>
    <cellStyle name="B_Bot_Group Life 14" xfId="2662" xr:uid="{00000000-0005-0000-0000-0000280A0000}"/>
    <cellStyle name="B_Bot_Group Life 15" xfId="2663" xr:uid="{00000000-0005-0000-0000-0000290A0000}"/>
    <cellStyle name="B_Bot_Group Life 16" xfId="2664" xr:uid="{00000000-0005-0000-0000-00002A0A0000}"/>
    <cellStyle name="B_Bot_Group Life 17" xfId="2665" xr:uid="{00000000-0005-0000-0000-00002B0A0000}"/>
    <cellStyle name="B_Bot_Group Life 18" xfId="2666" xr:uid="{00000000-0005-0000-0000-00002C0A0000}"/>
    <cellStyle name="B_Bot_Group Life 19" xfId="2667" xr:uid="{00000000-0005-0000-0000-00002D0A0000}"/>
    <cellStyle name="B_Bot_Group Life 2" xfId="2668" xr:uid="{00000000-0005-0000-0000-00002E0A0000}"/>
    <cellStyle name="B_Bot_Group Life 20" xfId="2669" xr:uid="{00000000-0005-0000-0000-00002F0A0000}"/>
    <cellStyle name="B_Bot_Group Life 21" xfId="2670" xr:uid="{00000000-0005-0000-0000-0000300A0000}"/>
    <cellStyle name="B_Bot_Group Life 22" xfId="2671" xr:uid="{00000000-0005-0000-0000-0000310A0000}"/>
    <cellStyle name="B_Bot_Group Life 23" xfId="2672" xr:uid="{00000000-0005-0000-0000-0000320A0000}"/>
    <cellStyle name="B_Bot_Group Life 3" xfId="2673" xr:uid="{00000000-0005-0000-0000-0000330A0000}"/>
    <cellStyle name="B_Bot_Group Life 4" xfId="2674" xr:uid="{00000000-0005-0000-0000-0000340A0000}"/>
    <cellStyle name="B_Bot_Group Life 5" xfId="2675" xr:uid="{00000000-0005-0000-0000-0000350A0000}"/>
    <cellStyle name="B_Bot_Group Life 6" xfId="2676" xr:uid="{00000000-0005-0000-0000-0000360A0000}"/>
    <cellStyle name="B_Bot_Group Life 7" xfId="2677" xr:uid="{00000000-0005-0000-0000-0000370A0000}"/>
    <cellStyle name="B_Bot_Group Life 8" xfId="2678" xr:uid="{00000000-0005-0000-0000-0000380A0000}"/>
    <cellStyle name="B_Bot_Group Life 9" xfId="2679" xr:uid="{00000000-0005-0000-0000-0000390A0000}"/>
    <cellStyle name="B_Bot_Group Life_PROD_DETAILS" xfId="2680" xr:uid="{00000000-0005-0000-0000-00003A0A0000}"/>
    <cellStyle name="B_Bot_Group Life_SOLVENCY POSITION " xfId="2681" xr:uid="{00000000-0005-0000-0000-00003B0A0000}"/>
    <cellStyle name="B_Bot_HK P &amp; L (To Finance to compute tax)" xfId="2682" xr:uid="{00000000-0005-0000-0000-00003C0A0000}"/>
    <cellStyle name="B_Bot_HK P &amp; L (To Finance to compute tax) 10" xfId="2683" xr:uid="{00000000-0005-0000-0000-00003D0A0000}"/>
    <cellStyle name="B_Bot_HK P &amp; L (To Finance to compute tax) 11" xfId="2684" xr:uid="{00000000-0005-0000-0000-00003E0A0000}"/>
    <cellStyle name="B_Bot_HK P &amp; L (To Finance to compute tax) 12" xfId="2685" xr:uid="{00000000-0005-0000-0000-00003F0A0000}"/>
    <cellStyle name="B_Bot_HK P &amp; L (To Finance to compute tax) 13" xfId="2686" xr:uid="{00000000-0005-0000-0000-0000400A0000}"/>
    <cellStyle name="B_Bot_HK P &amp; L (To Finance to compute tax) 14" xfId="2687" xr:uid="{00000000-0005-0000-0000-0000410A0000}"/>
    <cellStyle name="B_Bot_HK P &amp; L (To Finance to compute tax) 15" xfId="2688" xr:uid="{00000000-0005-0000-0000-0000420A0000}"/>
    <cellStyle name="B_Bot_HK P &amp; L (To Finance to compute tax) 16" xfId="2689" xr:uid="{00000000-0005-0000-0000-0000430A0000}"/>
    <cellStyle name="B_Bot_HK P &amp; L (To Finance to compute tax) 17" xfId="2690" xr:uid="{00000000-0005-0000-0000-0000440A0000}"/>
    <cellStyle name="B_Bot_HK P &amp; L (To Finance to compute tax) 18" xfId="2691" xr:uid="{00000000-0005-0000-0000-0000450A0000}"/>
    <cellStyle name="B_Bot_HK P &amp; L (To Finance to compute tax) 19" xfId="2692" xr:uid="{00000000-0005-0000-0000-0000460A0000}"/>
    <cellStyle name="B_Bot_HK P &amp; L (To Finance to compute tax) 2" xfId="2693" xr:uid="{00000000-0005-0000-0000-0000470A0000}"/>
    <cellStyle name="B_Bot_HK P &amp; L (To Finance to compute tax) 20" xfId="2694" xr:uid="{00000000-0005-0000-0000-0000480A0000}"/>
    <cellStyle name="B_Bot_HK P &amp; L (To Finance to compute tax) 21" xfId="2695" xr:uid="{00000000-0005-0000-0000-0000490A0000}"/>
    <cellStyle name="B_Bot_HK P &amp; L (To Finance to compute tax) 22" xfId="2696" xr:uid="{00000000-0005-0000-0000-00004A0A0000}"/>
    <cellStyle name="B_Bot_HK P &amp; L (To Finance to compute tax) 23" xfId="2697" xr:uid="{00000000-0005-0000-0000-00004B0A0000}"/>
    <cellStyle name="B_Bot_HK P &amp; L (To Finance to compute tax) 3" xfId="2698" xr:uid="{00000000-0005-0000-0000-00004C0A0000}"/>
    <cellStyle name="B_Bot_HK P &amp; L (To Finance to compute tax) 4" xfId="2699" xr:uid="{00000000-0005-0000-0000-00004D0A0000}"/>
    <cellStyle name="B_Bot_HK P &amp; L (To Finance to compute tax) 5" xfId="2700" xr:uid="{00000000-0005-0000-0000-00004E0A0000}"/>
    <cellStyle name="B_Bot_HK P &amp; L (To Finance to compute tax) 6" xfId="2701" xr:uid="{00000000-0005-0000-0000-00004F0A0000}"/>
    <cellStyle name="B_Bot_HK P &amp; L (To Finance to compute tax) 7" xfId="2702" xr:uid="{00000000-0005-0000-0000-0000500A0000}"/>
    <cellStyle name="B_Bot_HK P &amp; L (To Finance to compute tax) 8" xfId="2703" xr:uid="{00000000-0005-0000-0000-0000510A0000}"/>
    <cellStyle name="B_Bot_HK P &amp; L (To Finance to compute tax) 9" xfId="2704" xr:uid="{00000000-0005-0000-0000-0000520A0000}"/>
    <cellStyle name="B_Bot_HK P &amp; L (To Finance to compute tax)_PROD_DETAILS" xfId="2705" xr:uid="{00000000-0005-0000-0000-0000530A0000}"/>
    <cellStyle name="B_Bot_HK P &amp; L (To Finance to compute tax)_SOLVENCY POSITION " xfId="2706" xr:uid="{00000000-0005-0000-0000-0000540A0000}"/>
    <cellStyle name="B_Bot_HK.EEV-Apr06v2" xfId="2707" xr:uid="{00000000-0005-0000-0000-0000550A0000}"/>
    <cellStyle name="B_Bot_HK.EEV-Apr06v2 10" xfId="2708" xr:uid="{00000000-0005-0000-0000-0000560A0000}"/>
    <cellStyle name="B_Bot_HK.EEV-Apr06v2 11" xfId="2709" xr:uid="{00000000-0005-0000-0000-0000570A0000}"/>
    <cellStyle name="B_Bot_HK.EEV-Apr06v2 12" xfId="2710" xr:uid="{00000000-0005-0000-0000-0000580A0000}"/>
    <cellStyle name="B_Bot_HK.EEV-Apr06v2 13" xfId="2711" xr:uid="{00000000-0005-0000-0000-0000590A0000}"/>
    <cellStyle name="B_Bot_HK.EEV-Apr06v2 14" xfId="2712" xr:uid="{00000000-0005-0000-0000-00005A0A0000}"/>
    <cellStyle name="B_Bot_HK.EEV-Apr06v2 15" xfId="2713" xr:uid="{00000000-0005-0000-0000-00005B0A0000}"/>
    <cellStyle name="B_Bot_HK.EEV-Apr06v2 16" xfId="2714" xr:uid="{00000000-0005-0000-0000-00005C0A0000}"/>
    <cellStyle name="B_Bot_HK.EEV-Apr06v2 17" xfId="2715" xr:uid="{00000000-0005-0000-0000-00005D0A0000}"/>
    <cellStyle name="B_Bot_HK.EEV-Apr06v2 18" xfId="2716" xr:uid="{00000000-0005-0000-0000-00005E0A0000}"/>
    <cellStyle name="B_Bot_HK.EEV-Apr06v2 19" xfId="2717" xr:uid="{00000000-0005-0000-0000-00005F0A0000}"/>
    <cellStyle name="B_Bot_HK.EEV-Apr06v2 2" xfId="2718" xr:uid="{00000000-0005-0000-0000-0000600A0000}"/>
    <cellStyle name="B_Bot_HK.EEV-Apr06v2 20" xfId="2719" xr:uid="{00000000-0005-0000-0000-0000610A0000}"/>
    <cellStyle name="B_Bot_HK.EEV-Apr06v2 21" xfId="2720" xr:uid="{00000000-0005-0000-0000-0000620A0000}"/>
    <cellStyle name="B_Bot_HK.EEV-Apr06v2 22" xfId="2721" xr:uid="{00000000-0005-0000-0000-0000630A0000}"/>
    <cellStyle name="B_Bot_HK.EEV-Apr06v2 23" xfId="2722" xr:uid="{00000000-0005-0000-0000-0000640A0000}"/>
    <cellStyle name="B_Bot_HK.EEV-Apr06v2 3" xfId="2723" xr:uid="{00000000-0005-0000-0000-0000650A0000}"/>
    <cellStyle name="B_Bot_HK.EEV-Apr06v2 4" xfId="2724" xr:uid="{00000000-0005-0000-0000-0000660A0000}"/>
    <cellStyle name="B_Bot_HK.EEV-Apr06v2 5" xfId="2725" xr:uid="{00000000-0005-0000-0000-0000670A0000}"/>
    <cellStyle name="B_Bot_HK.EEV-Apr06v2 6" xfId="2726" xr:uid="{00000000-0005-0000-0000-0000680A0000}"/>
    <cellStyle name="B_Bot_HK.EEV-Apr06v2 7" xfId="2727" xr:uid="{00000000-0005-0000-0000-0000690A0000}"/>
    <cellStyle name="B_Bot_HK.EEV-Apr06v2 8" xfId="2728" xr:uid="{00000000-0005-0000-0000-00006A0A0000}"/>
    <cellStyle name="B_Bot_HK.EEV-Apr06v2 9" xfId="2729" xr:uid="{00000000-0005-0000-0000-00006B0A0000}"/>
    <cellStyle name="B_Bot_HK.EEV-Apr06v2_HK.EEV-May06 4+2 kkh" xfId="2730" xr:uid="{00000000-0005-0000-0000-00006C0A0000}"/>
    <cellStyle name="B_Bot_HK.EEV-Apr06v2_HK.EEV-May06 4+2 kkh 10" xfId="2731" xr:uid="{00000000-0005-0000-0000-00006D0A0000}"/>
    <cellStyle name="B_Bot_HK.EEV-Apr06v2_HK.EEV-May06 4+2 kkh 11" xfId="2732" xr:uid="{00000000-0005-0000-0000-00006E0A0000}"/>
    <cellStyle name="B_Bot_HK.EEV-Apr06v2_HK.EEV-May06 4+2 kkh 12" xfId="2733" xr:uid="{00000000-0005-0000-0000-00006F0A0000}"/>
    <cellStyle name="B_Bot_HK.EEV-Apr06v2_HK.EEV-May06 4+2 kkh 13" xfId="2734" xr:uid="{00000000-0005-0000-0000-0000700A0000}"/>
    <cellStyle name="B_Bot_HK.EEV-Apr06v2_HK.EEV-May06 4+2 kkh 14" xfId="2735" xr:uid="{00000000-0005-0000-0000-0000710A0000}"/>
    <cellStyle name="B_Bot_HK.EEV-Apr06v2_HK.EEV-May06 4+2 kkh 15" xfId="2736" xr:uid="{00000000-0005-0000-0000-0000720A0000}"/>
    <cellStyle name="B_Bot_HK.EEV-Apr06v2_HK.EEV-May06 4+2 kkh 16" xfId="2737" xr:uid="{00000000-0005-0000-0000-0000730A0000}"/>
    <cellStyle name="B_Bot_HK.EEV-Apr06v2_HK.EEV-May06 4+2 kkh 17" xfId="2738" xr:uid="{00000000-0005-0000-0000-0000740A0000}"/>
    <cellStyle name="B_Bot_HK.EEV-Apr06v2_HK.EEV-May06 4+2 kkh 18" xfId="2739" xr:uid="{00000000-0005-0000-0000-0000750A0000}"/>
    <cellStyle name="B_Bot_HK.EEV-Apr06v2_HK.EEV-May06 4+2 kkh 19" xfId="2740" xr:uid="{00000000-0005-0000-0000-0000760A0000}"/>
    <cellStyle name="B_Bot_HK.EEV-Apr06v2_HK.EEV-May06 4+2 kkh 2" xfId="2741" xr:uid="{00000000-0005-0000-0000-0000770A0000}"/>
    <cellStyle name="B_Bot_HK.EEV-Apr06v2_HK.EEV-May06 4+2 kkh 20" xfId="2742" xr:uid="{00000000-0005-0000-0000-0000780A0000}"/>
    <cellStyle name="B_Bot_HK.EEV-Apr06v2_HK.EEV-May06 4+2 kkh 21" xfId="2743" xr:uid="{00000000-0005-0000-0000-0000790A0000}"/>
    <cellStyle name="B_Bot_HK.EEV-Apr06v2_HK.EEV-May06 4+2 kkh 22" xfId="2744" xr:uid="{00000000-0005-0000-0000-00007A0A0000}"/>
    <cellStyle name="B_Bot_HK.EEV-Apr06v2_HK.EEV-May06 4+2 kkh 23" xfId="2745" xr:uid="{00000000-0005-0000-0000-00007B0A0000}"/>
    <cellStyle name="B_Bot_HK.EEV-Apr06v2_HK.EEV-May06 4+2 kkh 3" xfId="2746" xr:uid="{00000000-0005-0000-0000-00007C0A0000}"/>
    <cellStyle name="B_Bot_HK.EEV-Apr06v2_HK.EEV-May06 4+2 kkh 4" xfId="2747" xr:uid="{00000000-0005-0000-0000-00007D0A0000}"/>
    <cellStyle name="B_Bot_HK.EEV-Apr06v2_HK.EEV-May06 4+2 kkh 5" xfId="2748" xr:uid="{00000000-0005-0000-0000-00007E0A0000}"/>
    <cellStyle name="B_Bot_HK.EEV-Apr06v2_HK.EEV-May06 4+2 kkh 6" xfId="2749" xr:uid="{00000000-0005-0000-0000-00007F0A0000}"/>
    <cellStyle name="B_Bot_HK.EEV-Apr06v2_HK.EEV-May06 4+2 kkh 7" xfId="2750" xr:uid="{00000000-0005-0000-0000-0000800A0000}"/>
    <cellStyle name="B_Bot_HK.EEV-Apr06v2_HK.EEV-May06 4+2 kkh 8" xfId="2751" xr:uid="{00000000-0005-0000-0000-0000810A0000}"/>
    <cellStyle name="B_Bot_HK.EEV-Apr06v2_HK.EEV-May06 4+2 kkh 9" xfId="2752" xr:uid="{00000000-0005-0000-0000-0000820A0000}"/>
    <cellStyle name="B_Bot_HK.EEV-Apr06v2_HK.EEV-May06 4+2 kkh_PROD_DETAILS" xfId="2753" xr:uid="{00000000-0005-0000-0000-0000830A0000}"/>
    <cellStyle name="B_Bot_HK.EEV-Apr06v2_HK.EEV-May06 4+2 kkh_SOLVENCY POSITION " xfId="2754" xr:uid="{00000000-0005-0000-0000-0000840A0000}"/>
    <cellStyle name="B_Bot_HK.EEV-Apr06v2_PROD_DETAILS" xfId="2755" xr:uid="{00000000-0005-0000-0000-0000850A0000}"/>
    <cellStyle name="B_Bot_HK.EEV-Apr06v2_SOLVENCY POSITION " xfId="2756" xr:uid="{00000000-0005-0000-0000-0000860A0000}"/>
    <cellStyle name="B_Bot_HK.EEV-Jun06 07-09 2006 (QF3)" xfId="2757" xr:uid="{00000000-0005-0000-0000-0000870A0000}"/>
    <cellStyle name="B_Bot_HK.EEV-Jun06 07-09 2006 (QF3) 10" xfId="2758" xr:uid="{00000000-0005-0000-0000-0000880A0000}"/>
    <cellStyle name="B_Bot_HK.EEV-Jun06 07-09 2006 (QF3) 11" xfId="2759" xr:uid="{00000000-0005-0000-0000-0000890A0000}"/>
    <cellStyle name="B_Bot_HK.EEV-Jun06 07-09 2006 (QF3) 12" xfId="2760" xr:uid="{00000000-0005-0000-0000-00008A0A0000}"/>
    <cellStyle name="B_Bot_HK.EEV-Jun06 07-09 2006 (QF3) 13" xfId="2761" xr:uid="{00000000-0005-0000-0000-00008B0A0000}"/>
    <cellStyle name="B_Bot_HK.EEV-Jun06 07-09 2006 (QF3) 14" xfId="2762" xr:uid="{00000000-0005-0000-0000-00008C0A0000}"/>
    <cellStyle name="B_Bot_HK.EEV-Jun06 07-09 2006 (QF3) 15" xfId="2763" xr:uid="{00000000-0005-0000-0000-00008D0A0000}"/>
    <cellStyle name="B_Bot_HK.EEV-Jun06 07-09 2006 (QF3) 16" xfId="2764" xr:uid="{00000000-0005-0000-0000-00008E0A0000}"/>
    <cellStyle name="B_Bot_HK.EEV-Jun06 07-09 2006 (QF3) 17" xfId="2765" xr:uid="{00000000-0005-0000-0000-00008F0A0000}"/>
    <cellStyle name="B_Bot_HK.EEV-Jun06 07-09 2006 (QF3) 18" xfId="2766" xr:uid="{00000000-0005-0000-0000-0000900A0000}"/>
    <cellStyle name="B_Bot_HK.EEV-Jun06 07-09 2006 (QF3) 19" xfId="2767" xr:uid="{00000000-0005-0000-0000-0000910A0000}"/>
    <cellStyle name="B_Bot_HK.EEV-Jun06 07-09 2006 (QF3) 2" xfId="2768" xr:uid="{00000000-0005-0000-0000-0000920A0000}"/>
    <cellStyle name="B_Bot_HK.EEV-Jun06 07-09 2006 (QF3) 20" xfId="2769" xr:uid="{00000000-0005-0000-0000-0000930A0000}"/>
    <cellStyle name="B_Bot_HK.EEV-Jun06 07-09 2006 (QF3) 21" xfId="2770" xr:uid="{00000000-0005-0000-0000-0000940A0000}"/>
    <cellStyle name="B_Bot_HK.EEV-Jun06 07-09 2006 (QF3) 22" xfId="2771" xr:uid="{00000000-0005-0000-0000-0000950A0000}"/>
    <cellStyle name="B_Bot_HK.EEV-Jun06 07-09 2006 (QF3) 23" xfId="2772" xr:uid="{00000000-0005-0000-0000-0000960A0000}"/>
    <cellStyle name="B_Bot_HK.EEV-Jun06 07-09 2006 (QF3) 3" xfId="2773" xr:uid="{00000000-0005-0000-0000-0000970A0000}"/>
    <cellStyle name="B_Bot_HK.EEV-Jun06 07-09 2006 (QF3) 4" xfId="2774" xr:uid="{00000000-0005-0000-0000-0000980A0000}"/>
    <cellStyle name="B_Bot_HK.EEV-Jun06 07-09 2006 (QF3) 5" xfId="2775" xr:uid="{00000000-0005-0000-0000-0000990A0000}"/>
    <cellStyle name="B_Bot_HK.EEV-Jun06 07-09 2006 (QF3) 6" xfId="2776" xr:uid="{00000000-0005-0000-0000-00009A0A0000}"/>
    <cellStyle name="B_Bot_HK.EEV-Jun06 07-09 2006 (QF3) 7" xfId="2777" xr:uid="{00000000-0005-0000-0000-00009B0A0000}"/>
    <cellStyle name="B_Bot_HK.EEV-Jun06 07-09 2006 (QF3) 8" xfId="2778" xr:uid="{00000000-0005-0000-0000-00009C0A0000}"/>
    <cellStyle name="B_Bot_HK.EEV-Jun06 07-09 2006 (QF3) 9" xfId="2779" xr:uid="{00000000-0005-0000-0000-00009D0A0000}"/>
    <cellStyle name="B_Bot_HK.EEV-Jun06 07-09 2006 (QF3)_PROD_DETAILS" xfId="2780" xr:uid="{00000000-0005-0000-0000-00009E0A0000}"/>
    <cellStyle name="B_Bot_HK.EEV-Jun06 07-09 2006 (QF3)_SOLVENCY POSITION " xfId="2781" xr:uid="{00000000-0005-0000-0000-00009F0A0000}"/>
    <cellStyle name="B_Bot_HK.EEV-May06 4+2" xfId="2782" xr:uid="{00000000-0005-0000-0000-0000A00A0000}"/>
    <cellStyle name="B_Bot_HK.EEV-May06 4+2 10" xfId="2783" xr:uid="{00000000-0005-0000-0000-0000A10A0000}"/>
    <cellStyle name="B_Bot_HK.EEV-May06 4+2 11" xfId="2784" xr:uid="{00000000-0005-0000-0000-0000A20A0000}"/>
    <cellStyle name="B_Bot_HK.EEV-May06 4+2 12" xfId="2785" xr:uid="{00000000-0005-0000-0000-0000A30A0000}"/>
    <cellStyle name="B_Bot_HK.EEV-May06 4+2 13" xfId="2786" xr:uid="{00000000-0005-0000-0000-0000A40A0000}"/>
    <cellStyle name="B_Bot_HK.EEV-May06 4+2 14" xfId="2787" xr:uid="{00000000-0005-0000-0000-0000A50A0000}"/>
    <cellStyle name="B_Bot_HK.EEV-May06 4+2 15" xfId="2788" xr:uid="{00000000-0005-0000-0000-0000A60A0000}"/>
    <cellStyle name="B_Bot_HK.EEV-May06 4+2 16" xfId="2789" xr:uid="{00000000-0005-0000-0000-0000A70A0000}"/>
    <cellStyle name="B_Bot_HK.EEV-May06 4+2 17" xfId="2790" xr:uid="{00000000-0005-0000-0000-0000A80A0000}"/>
    <cellStyle name="B_Bot_HK.EEV-May06 4+2 18" xfId="2791" xr:uid="{00000000-0005-0000-0000-0000A90A0000}"/>
    <cellStyle name="B_Bot_HK.EEV-May06 4+2 19" xfId="2792" xr:uid="{00000000-0005-0000-0000-0000AA0A0000}"/>
    <cellStyle name="B_Bot_HK.EEV-May06 4+2 2" xfId="2793" xr:uid="{00000000-0005-0000-0000-0000AB0A0000}"/>
    <cellStyle name="B_Bot_HK.EEV-May06 4+2 20" xfId="2794" xr:uid="{00000000-0005-0000-0000-0000AC0A0000}"/>
    <cellStyle name="B_Bot_HK.EEV-May06 4+2 21" xfId="2795" xr:uid="{00000000-0005-0000-0000-0000AD0A0000}"/>
    <cellStyle name="B_Bot_HK.EEV-May06 4+2 22" xfId="2796" xr:uid="{00000000-0005-0000-0000-0000AE0A0000}"/>
    <cellStyle name="B_Bot_HK.EEV-May06 4+2 23" xfId="2797" xr:uid="{00000000-0005-0000-0000-0000AF0A0000}"/>
    <cellStyle name="B_Bot_HK.EEV-May06 4+2 3" xfId="2798" xr:uid="{00000000-0005-0000-0000-0000B00A0000}"/>
    <cellStyle name="B_Bot_HK.EEV-May06 4+2 4" xfId="2799" xr:uid="{00000000-0005-0000-0000-0000B10A0000}"/>
    <cellStyle name="B_Bot_HK.EEV-May06 4+2 5" xfId="2800" xr:uid="{00000000-0005-0000-0000-0000B20A0000}"/>
    <cellStyle name="B_Bot_HK.EEV-May06 4+2 6" xfId="2801" xr:uid="{00000000-0005-0000-0000-0000B30A0000}"/>
    <cellStyle name="B_Bot_HK.EEV-May06 4+2 7" xfId="2802" xr:uid="{00000000-0005-0000-0000-0000B40A0000}"/>
    <cellStyle name="B_Bot_HK.EEV-May06 4+2 8" xfId="2803" xr:uid="{00000000-0005-0000-0000-0000B50A0000}"/>
    <cellStyle name="B_Bot_HK.EEV-May06 4+2 9" xfId="2804" xr:uid="{00000000-0005-0000-0000-0000B60A0000}"/>
    <cellStyle name="B_Bot_HK.EEV-May06 4+2_HK.EEV-May06 4+2 kkh" xfId="2805" xr:uid="{00000000-0005-0000-0000-0000B70A0000}"/>
    <cellStyle name="B_Bot_HK.EEV-May06 4+2_HK.EEV-May06 4+2 kkh 10" xfId="2806" xr:uid="{00000000-0005-0000-0000-0000B80A0000}"/>
    <cellStyle name="B_Bot_HK.EEV-May06 4+2_HK.EEV-May06 4+2 kkh 11" xfId="2807" xr:uid="{00000000-0005-0000-0000-0000B90A0000}"/>
    <cellStyle name="B_Bot_HK.EEV-May06 4+2_HK.EEV-May06 4+2 kkh 12" xfId="2808" xr:uid="{00000000-0005-0000-0000-0000BA0A0000}"/>
    <cellStyle name="B_Bot_HK.EEV-May06 4+2_HK.EEV-May06 4+2 kkh 13" xfId="2809" xr:uid="{00000000-0005-0000-0000-0000BB0A0000}"/>
    <cellStyle name="B_Bot_HK.EEV-May06 4+2_HK.EEV-May06 4+2 kkh 14" xfId="2810" xr:uid="{00000000-0005-0000-0000-0000BC0A0000}"/>
    <cellStyle name="B_Bot_HK.EEV-May06 4+2_HK.EEV-May06 4+2 kkh 15" xfId="2811" xr:uid="{00000000-0005-0000-0000-0000BD0A0000}"/>
    <cellStyle name="B_Bot_HK.EEV-May06 4+2_HK.EEV-May06 4+2 kkh 16" xfId="2812" xr:uid="{00000000-0005-0000-0000-0000BE0A0000}"/>
    <cellStyle name="B_Bot_HK.EEV-May06 4+2_HK.EEV-May06 4+2 kkh 17" xfId="2813" xr:uid="{00000000-0005-0000-0000-0000BF0A0000}"/>
    <cellStyle name="B_Bot_HK.EEV-May06 4+2_HK.EEV-May06 4+2 kkh 18" xfId="2814" xr:uid="{00000000-0005-0000-0000-0000C00A0000}"/>
    <cellStyle name="B_Bot_HK.EEV-May06 4+2_HK.EEV-May06 4+2 kkh 19" xfId="2815" xr:uid="{00000000-0005-0000-0000-0000C10A0000}"/>
    <cellStyle name="B_Bot_HK.EEV-May06 4+2_HK.EEV-May06 4+2 kkh 2" xfId="2816" xr:uid="{00000000-0005-0000-0000-0000C20A0000}"/>
    <cellStyle name="B_Bot_HK.EEV-May06 4+2_HK.EEV-May06 4+2 kkh 20" xfId="2817" xr:uid="{00000000-0005-0000-0000-0000C30A0000}"/>
    <cellStyle name="B_Bot_HK.EEV-May06 4+2_HK.EEV-May06 4+2 kkh 21" xfId="2818" xr:uid="{00000000-0005-0000-0000-0000C40A0000}"/>
    <cellStyle name="B_Bot_HK.EEV-May06 4+2_HK.EEV-May06 4+2 kkh 22" xfId="2819" xr:uid="{00000000-0005-0000-0000-0000C50A0000}"/>
    <cellStyle name="B_Bot_HK.EEV-May06 4+2_HK.EEV-May06 4+2 kkh 23" xfId="2820" xr:uid="{00000000-0005-0000-0000-0000C60A0000}"/>
    <cellStyle name="B_Bot_HK.EEV-May06 4+2_HK.EEV-May06 4+2 kkh 3" xfId="2821" xr:uid="{00000000-0005-0000-0000-0000C70A0000}"/>
    <cellStyle name="B_Bot_HK.EEV-May06 4+2_HK.EEV-May06 4+2 kkh 4" xfId="2822" xr:uid="{00000000-0005-0000-0000-0000C80A0000}"/>
    <cellStyle name="B_Bot_HK.EEV-May06 4+2_HK.EEV-May06 4+2 kkh 5" xfId="2823" xr:uid="{00000000-0005-0000-0000-0000C90A0000}"/>
    <cellStyle name="B_Bot_HK.EEV-May06 4+2_HK.EEV-May06 4+2 kkh 6" xfId="2824" xr:uid="{00000000-0005-0000-0000-0000CA0A0000}"/>
    <cellStyle name="B_Bot_HK.EEV-May06 4+2_HK.EEV-May06 4+2 kkh 7" xfId="2825" xr:uid="{00000000-0005-0000-0000-0000CB0A0000}"/>
    <cellStyle name="B_Bot_HK.EEV-May06 4+2_HK.EEV-May06 4+2 kkh 8" xfId="2826" xr:uid="{00000000-0005-0000-0000-0000CC0A0000}"/>
    <cellStyle name="B_Bot_HK.EEV-May06 4+2_HK.EEV-May06 4+2 kkh 9" xfId="2827" xr:uid="{00000000-0005-0000-0000-0000CD0A0000}"/>
    <cellStyle name="B_Bot_HK.EEV-May06 4+2_HK.EEV-May06 4+2 kkh_PROD_DETAILS" xfId="2828" xr:uid="{00000000-0005-0000-0000-0000CE0A0000}"/>
    <cellStyle name="B_Bot_HK.EEV-May06 4+2_HK.EEV-May06 4+2 kkh_SOLVENCY POSITION " xfId="2829" xr:uid="{00000000-0005-0000-0000-0000CF0A0000}"/>
    <cellStyle name="B_Bot_HK.EEV-May06 4+2_PROD_DETAILS" xfId="2830" xr:uid="{00000000-0005-0000-0000-0000D00A0000}"/>
    <cellStyle name="B_Bot_HK.EEV-May06 4+2_SOLVENCY POSITION " xfId="2831" xr:uid="{00000000-0005-0000-0000-0000D10A0000}"/>
    <cellStyle name="B_Bot_HK.NBC@Mar2006" xfId="2832" xr:uid="{00000000-0005-0000-0000-0000D20A0000}"/>
    <cellStyle name="B_Bot_HK.NBC@Mar2006 10" xfId="2833" xr:uid="{00000000-0005-0000-0000-0000D30A0000}"/>
    <cellStyle name="B_Bot_HK.NBC@Mar2006 11" xfId="2834" xr:uid="{00000000-0005-0000-0000-0000D40A0000}"/>
    <cellStyle name="B_Bot_HK.NBC@Mar2006 12" xfId="2835" xr:uid="{00000000-0005-0000-0000-0000D50A0000}"/>
    <cellStyle name="B_Bot_HK.NBC@Mar2006 13" xfId="2836" xr:uid="{00000000-0005-0000-0000-0000D60A0000}"/>
    <cellStyle name="B_Bot_HK.NBC@Mar2006 14" xfId="2837" xr:uid="{00000000-0005-0000-0000-0000D70A0000}"/>
    <cellStyle name="B_Bot_HK.NBC@Mar2006 15" xfId="2838" xr:uid="{00000000-0005-0000-0000-0000D80A0000}"/>
    <cellStyle name="B_Bot_HK.NBC@Mar2006 16" xfId="2839" xr:uid="{00000000-0005-0000-0000-0000D90A0000}"/>
    <cellStyle name="B_Bot_HK.NBC@Mar2006 17" xfId="2840" xr:uid="{00000000-0005-0000-0000-0000DA0A0000}"/>
    <cellStyle name="B_Bot_HK.NBC@Mar2006 18" xfId="2841" xr:uid="{00000000-0005-0000-0000-0000DB0A0000}"/>
    <cellStyle name="B_Bot_HK.NBC@Mar2006 19" xfId="2842" xr:uid="{00000000-0005-0000-0000-0000DC0A0000}"/>
    <cellStyle name="B_Bot_HK.NBC@Mar2006 2" xfId="2843" xr:uid="{00000000-0005-0000-0000-0000DD0A0000}"/>
    <cellStyle name="B_Bot_HK.NBC@Mar2006 20" xfId="2844" xr:uid="{00000000-0005-0000-0000-0000DE0A0000}"/>
    <cellStyle name="B_Bot_HK.NBC@Mar2006 21" xfId="2845" xr:uid="{00000000-0005-0000-0000-0000DF0A0000}"/>
    <cellStyle name="B_Bot_HK.NBC@Mar2006 22" xfId="2846" xr:uid="{00000000-0005-0000-0000-0000E00A0000}"/>
    <cellStyle name="B_Bot_HK.NBC@Mar2006 23" xfId="2847" xr:uid="{00000000-0005-0000-0000-0000E10A0000}"/>
    <cellStyle name="B_Bot_HK.NBC@Mar2006 3" xfId="2848" xr:uid="{00000000-0005-0000-0000-0000E20A0000}"/>
    <cellStyle name="B_Bot_HK.NBC@Mar2006 4" xfId="2849" xr:uid="{00000000-0005-0000-0000-0000E30A0000}"/>
    <cellStyle name="B_Bot_HK.NBC@Mar2006 5" xfId="2850" xr:uid="{00000000-0005-0000-0000-0000E40A0000}"/>
    <cellStyle name="B_Bot_HK.NBC@Mar2006 6" xfId="2851" xr:uid="{00000000-0005-0000-0000-0000E50A0000}"/>
    <cellStyle name="B_Bot_HK.NBC@Mar2006 7" xfId="2852" xr:uid="{00000000-0005-0000-0000-0000E60A0000}"/>
    <cellStyle name="B_Bot_HK.NBC@Mar2006 8" xfId="2853" xr:uid="{00000000-0005-0000-0000-0000E70A0000}"/>
    <cellStyle name="B_Bot_HK.NBC@Mar2006 9" xfId="2854" xr:uid="{00000000-0005-0000-0000-0000E80A0000}"/>
    <cellStyle name="B_Bot_HK.NBC@Mar2006_HK.EEV-May06 4+2 kkh" xfId="2855" xr:uid="{00000000-0005-0000-0000-0000E90A0000}"/>
    <cellStyle name="B_Bot_HK.NBC@Mar2006_HK.EEV-May06 4+2 kkh 10" xfId="2856" xr:uid="{00000000-0005-0000-0000-0000EA0A0000}"/>
    <cellStyle name="B_Bot_HK.NBC@Mar2006_HK.EEV-May06 4+2 kkh 11" xfId="2857" xr:uid="{00000000-0005-0000-0000-0000EB0A0000}"/>
    <cellStyle name="B_Bot_HK.NBC@Mar2006_HK.EEV-May06 4+2 kkh 12" xfId="2858" xr:uid="{00000000-0005-0000-0000-0000EC0A0000}"/>
    <cellStyle name="B_Bot_HK.NBC@Mar2006_HK.EEV-May06 4+2 kkh 13" xfId="2859" xr:uid="{00000000-0005-0000-0000-0000ED0A0000}"/>
    <cellStyle name="B_Bot_HK.NBC@Mar2006_HK.EEV-May06 4+2 kkh 14" xfId="2860" xr:uid="{00000000-0005-0000-0000-0000EE0A0000}"/>
    <cellStyle name="B_Bot_HK.NBC@Mar2006_HK.EEV-May06 4+2 kkh 15" xfId="2861" xr:uid="{00000000-0005-0000-0000-0000EF0A0000}"/>
    <cellStyle name="B_Bot_HK.NBC@Mar2006_HK.EEV-May06 4+2 kkh 16" xfId="2862" xr:uid="{00000000-0005-0000-0000-0000F00A0000}"/>
    <cellStyle name="B_Bot_HK.NBC@Mar2006_HK.EEV-May06 4+2 kkh 17" xfId="2863" xr:uid="{00000000-0005-0000-0000-0000F10A0000}"/>
    <cellStyle name="B_Bot_HK.NBC@Mar2006_HK.EEV-May06 4+2 kkh 18" xfId="2864" xr:uid="{00000000-0005-0000-0000-0000F20A0000}"/>
    <cellStyle name="B_Bot_HK.NBC@Mar2006_HK.EEV-May06 4+2 kkh 19" xfId="2865" xr:uid="{00000000-0005-0000-0000-0000F30A0000}"/>
    <cellStyle name="B_Bot_HK.NBC@Mar2006_HK.EEV-May06 4+2 kkh 2" xfId="2866" xr:uid="{00000000-0005-0000-0000-0000F40A0000}"/>
    <cellStyle name="B_Bot_HK.NBC@Mar2006_HK.EEV-May06 4+2 kkh 20" xfId="2867" xr:uid="{00000000-0005-0000-0000-0000F50A0000}"/>
    <cellStyle name="B_Bot_HK.NBC@Mar2006_HK.EEV-May06 4+2 kkh 21" xfId="2868" xr:uid="{00000000-0005-0000-0000-0000F60A0000}"/>
    <cellStyle name="B_Bot_HK.NBC@Mar2006_HK.EEV-May06 4+2 kkh 22" xfId="2869" xr:uid="{00000000-0005-0000-0000-0000F70A0000}"/>
    <cellStyle name="B_Bot_HK.NBC@Mar2006_HK.EEV-May06 4+2 kkh 23" xfId="2870" xr:uid="{00000000-0005-0000-0000-0000F80A0000}"/>
    <cellStyle name="B_Bot_HK.NBC@Mar2006_HK.EEV-May06 4+2 kkh 3" xfId="2871" xr:uid="{00000000-0005-0000-0000-0000F90A0000}"/>
    <cellStyle name="B_Bot_HK.NBC@Mar2006_HK.EEV-May06 4+2 kkh 4" xfId="2872" xr:uid="{00000000-0005-0000-0000-0000FA0A0000}"/>
    <cellStyle name="B_Bot_HK.NBC@Mar2006_HK.EEV-May06 4+2 kkh 5" xfId="2873" xr:uid="{00000000-0005-0000-0000-0000FB0A0000}"/>
    <cellStyle name="B_Bot_HK.NBC@Mar2006_HK.EEV-May06 4+2 kkh 6" xfId="2874" xr:uid="{00000000-0005-0000-0000-0000FC0A0000}"/>
    <cellStyle name="B_Bot_HK.NBC@Mar2006_HK.EEV-May06 4+2 kkh 7" xfId="2875" xr:uid="{00000000-0005-0000-0000-0000FD0A0000}"/>
    <cellStyle name="B_Bot_HK.NBC@Mar2006_HK.EEV-May06 4+2 kkh 8" xfId="2876" xr:uid="{00000000-0005-0000-0000-0000FE0A0000}"/>
    <cellStyle name="B_Bot_HK.NBC@Mar2006_HK.EEV-May06 4+2 kkh 9" xfId="2877" xr:uid="{00000000-0005-0000-0000-0000FF0A0000}"/>
    <cellStyle name="B_Bot_HK.NBC@Mar2006_HK.EEV-May06 4+2 kkh_PROD_DETAILS" xfId="2878" xr:uid="{00000000-0005-0000-0000-0000000B0000}"/>
    <cellStyle name="B_Bot_HK.NBC@Mar2006_HK.EEV-May06 4+2 kkh_SOLVENCY POSITION " xfId="2879" xr:uid="{00000000-0005-0000-0000-0000010B0000}"/>
    <cellStyle name="B_Bot_HK.NBC@Mar2006_PROD_DETAILS" xfId="2880" xr:uid="{00000000-0005-0000-0000-0000020B0000}"/>
    <cellStyle name="B_Bot_HK.NBC@Mar2006_SOLVENCY POSITION " xfId="2881" xr:uid="{00000000-0005-0000-0000-0000030B0000}"/>
    <cellStyle name="B_Bot_HK_NBC@Dec2007(New Lapse)Final" xfId="2882" xr:uid="{00000000-0005-0000-0000-0000040B0000}"/>
    <cellStyle name="B_Bot_HK_NBC@Dec2007(New Lapse)Final 10" xfId="2883" xr:uid="{00000000-0005-0000-0000-0000050B0000}"/>
    <cellStyle name="B_Bot_HK_NBC@Dec2007(New Lapse)Final 11" xfId="2884" xr:uid="{00000000-0005-0000-0000-0000060B0000}"/>
    <cellStyle name="B_Bot_HK_NBC@Dec2007(New Lapse)Final 12" xfId="2885" xr:uid="{00000000-0005-0000-0000-0000070B0000}"/>
    <cellStyle name="B_Bot_HK_NBC@Dec2007(New Lapse)Final 13" xfId="2886" xr:uid="{00000000-0005-0000-0000-0000080B0000}"/>
    <cellStyle name="B_Bot_HK_NBC@Dec2007(New Lapse)Final 14" xfId="2887" xr:uid="{00000000-0005-0000-0000-0000090B0000}"/>
    <cellStyle name="B_Bot_HK_NBC@Dec2007(New Lapse)Final 15" xfId="2888" xr:uid="{00000000-0005-0000-0000-00000A0B0000}"/>
    <cellStyle name="B_Bot_HK_NBC@Dec2007(New Lapse)Final 16" xfId="2889" xr:uid="{00000000-0005-0000-0000-00000B0B0000}"/>
    <cellStyle name="B_Bot_HK_NBC@Dec2007(New Lapse)Final 17" xfId="2890" xr:uid="{00000000-0005-0000-0000-00000C0B0000}"/>
    <cellStyle name="B_Bot_HK_NBC@Dec2007(New Lapse)Final 18" xfId="2891" xr:uid="{00000000-0005-0000-0000-00000D0B0000}"/>
    <cellStyle name="B_Bot_HK_NBC@Dec2007(New Lapse)Final 19" xfId="2892" xr:uid="{00000000-0005-0000-0000-00000E0B0000}"/>
    <cellStyle name="B_Bot_HK_NBC@Dec2007(New Lapse)Final 2" xfId="2893" xr:uid="{00000000-0005-0000-0000-00000F0B0000}"/>
    <cellStyle name="B_Bot_HK_NBC@Dec2007(New Lapse)Final 20" xfId="2894" xr:uid="{00000000-0005-0000-0000-0000100B0000}"/>
    <cellStyle name="B_Bot_HK_NBC@Dec2007(New Lapse)Final 21" xfId="2895" xr:uid="{00000000-0005-0000-0000-0000110B0000}"/>
    <cellStyle name="B_Bot_HK_NBC@Dec2007(New Lapse)Final 22" xfId="2896" xr:uid="{00000000-0005-0000-0000-0000120B0000}"/>
    <cellStyle name="B_Bot_HK_NBC@Dec2007(New Lapse)Final 23" xfId="2897" xr:uid="{00000000-0005-0000-0000-0000130B0000}"/>
    <cellStyle name="B_Bot_HK_NBC@Dec2007(New Lapse)Final 3" xfId="2898" xr:uid="{00000000-0005-0000-0000-0000140B0000}"/>
    <cellStyle name="B_Bot_HK_NBC@Dec2007(New Lapse)Final 4" xfId="2899" xr:uid="{00000000-0005-0000-0000-0000150B0000}"/>
    <cellStyle name="B_Bot_HK_NBC@Dec2007(New Lapse)Final 5" xfId="2900" xr:uid="{00000000-0005-0000-0000-0000160B0000}"/>
    <cellStyle name="B_Bot_HK_NBC@Dec2007(New Lapse)Final 6" xfId="2901" xr:uid="{00000000-0005-0000-0000-0000170B0000}"/>
    <cellStyle name="B_Bot_HK_NBC@Dec2007(New Lapse)Final 7" xfId="2902" xr:uid="{00000000-0005-0000-0000-0000180B0000}"/>
    <cellStyle name="B_Bot_HK_NBC@Dec2007(New Lapse)Final 8" xfId="2903" xr:uid="{00000000-0005-0000-0000-0000190B0000}"/>
    <cellStyle name="B_Bot_HK_NBC@Dec2007(New Lapse)Final 9" xfId="2904" xr:uid="{00000000-0005-0000-0000-00001A0B0000}"/>
    <cellStyle name="B_Bot_HK_NBC@Dec2007(New Lapse)Final_PROD_DETAILS" xfId="2905" xr:uid="{00000000-0005-0000-0000-00001B0B0000}"/>
    <cellStyle name="B_Bot_HK_NBC@Dec2007(New Lapse)Final_SOLVENCY POSITION " xfId="2906" xr:uid="{00000000-0005-0000-0000-00001C0B0000}"/>
    <cellStyle name="B_Bot_KPI's" xfId="2907" xr:uid="{00000000-0005-0000-0000-00001D0B0000}"/>
    <cellStyle name="B_Bot_KPI's 10" xfId="2908" xr:uid="{00000000-0005-0000-0000-00001E0B0000}"/>
    <cellStyle name="B_Bot_KPI's 11" xfId="2909" xr:uid="{00000000-0005-0000-0000-00001F0B0000}"/>
    <cellStyle name="B_Bot_KPI's 12" xfId="2910" xr:uid="{00000000-0005-0000-0000-0000200B0000}"/>
    <cellStyle name="B_Bot_KPI's 13" xfId="2911" xr:uid="{00000000-0005-0000-0000-0000210B0000}"/>
    <cellStyle name="B_Bot_KPI's 14" xfId="2912" xr:uid="{00000000-0005-0000-0000-0000220B0000}"/>
    <cellStyle name="B_Bot_KPI's 15" xfId="2913" xr:uid="{00000000-0005-0000-0000-0000230B0000}"/>
    <cellStyle name="B_Bot_KPI's 16" xfId="2914" xr:uid="{00000000-0005-0000-0000-0000240B0000}"/>
    <cellStyle name="B_Bot_KPI's 17" xfId="2915" xr:uid="{00000000-0005-0000-0000-0000250B0000}"/>
    <cellStyle name="B_Bot_KPI's 18" xfId="2916" xr:uid="{00000000-0005-0000-0000-0000260B0000}"/>
    <cellStyle name="B_Bot_KPI's 19" xfId="2917" xr:uid="{00000000-0005-0000-0000-0000270B0000}"/>
    <cellStyle name="B_Bot_KPI's 2" xfId="2918" xr:uid="{00000000-0005-0000-0000-0000280B0000}"/>
    <cellStyle name="B_Bot_KPI's 20" xfId="2919" xr:uid="{00000000-0005-0000-0000-0000290B0000}"/>
    <cellStyle name="B_Bot_KPI's 21" xfId="2920" xr:uid="{00000000-0005-0000-0000-00002A0B0000}"/>
    <cellStyle name="B_Bot_KPI's 22" xfId="2921" xr:uid="{00000000-0005-0000-0000-00002B0B0000}"/>
    <cellStyle name="B_Bot_KPI's 23" xfId="2922" xr:uid="{00000000-0005-0000-0000-00002C0B0000}"/>
    <cellStyle name="B_Bot_KPI's 3" xfId="2923" xr:uid="{00000000-0005-0000-0000-00002D0B0000}"/>
    <cellStyle name="B_Bot_KPI's 4" xfId="2924" xr:uid="{00000000-0005-0000-0000-00002E0B0000}"/>
    <cellStyle name="B_Bot_KPI's 5" xfId="2925" xr:uid="{00000000-0005-0000-0000-00002F0B0000}"/>
    <cellStyle name="B_Bot_KPI's 6" xfId="2926" xr:uid="{00000000-0005-0000-0000-0000300B0000}"/>
    <cellStyle name="B_Bot_KPI's 7" xfId="2927" xr:uid="{00000000-0005-0000-0000-0000310B0000}"/>
    <cellStyle name="B_Bot_KPI's 8" xfId="2928" xr:uid="{00000000-0005-0000-0000-0000320B0000}"/>
    <cellStyle name="B_Bot_KPI's 9" xfId="2929" xr:uid="{00000000-0005-0000-0000-0000330B0000}"/>
    <cellStyle name="B_Bot_KPI's_PROD_DETAILS" xfId="2930" xr:uid="{00000000-0005-0000-0000-0000340B0000}"/>
    <cellStyle name="B_Bot_KPI's_SOLVENCY POSITION " xfId="2931" xr:uid="{00000000-0005-0000-0000-0000350B0000}"/>
    <cellStyle name="B_Bot_p&amp;l wkgs" xfId="2932" xr:uid="{00000000-0005-0000-0000-0000360B0000}"/>
    <cellStyle name="B_Bot_p&amp;l wkgs 10" xfId="2933" xr:uid="{00000000-0005-0000-0000-0000370B0000}"/>
    <cellStyle name="B_Bot_p&amp;l wkgs 11" xfId="2934" xr:uid="{00000000-0005-0000-0000-0000380B0000}"/>
    <cellStyle name="B_Bot_p&amp;l wkgs 12" xfId="2935" xr:uid="{00000000-0005-0000-0000-0000390B0000}"/>
    <cellStyle name="B_Bot_p&amp;l wkgs 13" xfId="2936" xr:uid="{00000000-0005-0000-0000-00003A0B0000}"/>
    <cellStyle name="B_Bot_p&amp;l wkgs 14" xfId="2937" xr:uid="{00000000-0005-0000-0000-00003B0B0000}"/>
    <cellStyle name="B_Bot_p&amp;l wkgs 15" xfId="2938" xr:uid="{00000000-0005-0000-0000-00003C0B0000}"/>
    <cellStyle name="B_Bot_p&amp;l wkgs 16" xfId="2939" xr:uid="{00000000-0005-0000-0000-00003D0B0000}"/>
    <cellStyle name="B_Bot_p&amp;l wkgs 17" xfId="2940" xr:uid="{00000000-0005-0000-0000-00003E0B0000}"/>
    <cellStyle name="B_Bot_p&amp;l wkgs 18" xfId="2941" xr:uid="{00000000-0005-0000-0000-00003F0B0000}"/>
    <cellStyle name="B_Bot_p&amp;l wkgs 19" xfId="2942" xr:uid="{00000000-0005-0000-0000-0000400B0000}"/>
    <cellStyle name="B_Bot_p&amp;l wkgs 2" xfId="2943" xr:uid="{00000000-0005-0000-0000-0000410B0000}"/>
    <cellStyle name="B_Bot_p&amp;l wkgs 20" xfId="2944" xr:uid="{00000000-0005-0000-0000-0000420B0000}"/>
    <cellStyle name="B_Bot_p&amp;l wkgs 21" xfId="2945" xr:uid="{00000000-0005-0000-0000-0000430B0000}"/>
    <cellStyle name="B_Bot_p&amp;l wkgs 22" xfId="2946" xr:uid="{00000000-0005-0000-0000-0000440B0000}"/>
    <cellStyle name="B_Bot_p&amp;l wkgs 23" xfId="2947" xr:uid="{00000000-0005-0000-0000-0000450B0000}"/>
    <cellStyle name="B_Bot_p&amp;l wkgs 3" xfId="2948" xr:uid="{00000000-0005-0000-0000-0000460B0000}"/>
    <cellStyle name="B_Bot_p&amp;l wkgs 4" xfId="2949" xr:uid="{00000000-0005-0000-0000-0000470B0000}"/>
    <cellStyle name="B_Bot_p&amp;l wkgs 5" xfId="2950" xr:uid="{00000000-0005-0000-0000-0000480B0000}"/>
    <cellStyle name="B_Bot_p&amp;l wkgs 6" xfId="2951" xr:uid="{00000000-0005-0000-0000-0000490B0000}"/>
    <cellStyle name="B_Bot_p&amp;l wkgs 7" xfId="2952" xr:uid="{00000000-0005-0000-0000-00004A0B0000}"/>
    <cellStyle name="B_Bot_p&amp;l wkgs 8" xfId="2953" xr:uid="{00000000-0005-0000-0000-00004B0B0000}"/>
    <cellStyle name="B_Bot_p&amp;l wkgs 9" xfId="2954" xr:uid="{00000000-0005-0000-0000-00004C0B0000}"/>
    <cellStyle name="B_Bot_p&amp;l wkgs_PROD_DETAILS" xfId="2955" xr:uid="{00000000-0005-0000-0000-00004D0B0000}"/>
    <cellStyle name="B_Bot_p&amp;l wkgs_SOLVENCY POSITION " xfId="2956" xr:uid="{00000000-0005-0000-0000-00004E0B0000}"/>
    <cellStyle name="B_Bot_PROD_DETAILS" xfId="2957" xr:uid="{00000000-0005-0000-0000-00004F0B0000}"/>
    <cellStyle name="B_Bot_Prophet Roll" xfId="2958" xr:uid="{00000000-0005-0000-0000-0000500B0000}"/>
    <cellStyle name="B_Bot_Prophet Roll 10" xfId="2959" xr:uid="{00000000-0005-0000-0000-0000510B0000}"/>
    <cellStyle name="B_Bot_Prophet Roll 11" xfId="2960" xr:uid="{00000000-0005-0000-0000-0000520B0000}"/>
    <cellStyle name="B_Bot_Prophet Roll 12" xfId="2961" xr:uid="{00000000-0005-0000-0000-0000530B0000}"/>
    <cellStyle name="B_Bot_Prophet Roll 13" xfId="2962" xr:uid="{00000000-0005-0000-0000-0000540B0000}"/>
    <cellStyle name="B_Bot_Prophet Roll 14" xfId="2963" xr:uid="{00000000-0005-0000-0000-0000550B0000}"/>
    <cellStyle name="B_Bot_Prophet Roll 15" xfId="2964" xr:uid="{00000000-0005-0000-0000-0000560B0000}"/>
    <cellStyle name="B_Bot_Prophet Roll 16" xfId="2965" xr:uid="{00000000-0005-0000-0000-0000570B0000}"/>
    <cellStyle name="B_Bot_Prophet Roll 17" xfId="2966" xr:uid="{00000000-0005-0000-0000-0000580B0000}"/>
    <cellStyle name="B_Bot_Prophet Roll 18" xfId="2967" xr:uid="{00000000-0005-0000-0000-0000590B0000}"/>
    <cellStyle name="B_Bot_Prophet Roll 19" xfId="2968" xr:uid="{00000000-0005-0000-0000-00005A0B0000}"/>
    <cellStyle name="B_Bot_Prophet Roll 2" xfId="2969" xr:uid="{00000000-0005-0000-0000-00005B0B0000}"/>
    <cellStyle name="B_Bot_Prophet Roll 20" xfId="2970" xr:uid="{00000000-0005-0000-0000-00005C0B0000}"/>
    <cellStyle name="B_Bot_Prophet Roll 21" xfId="2971" xr:uid="{00000000-0005-0000-0000-00005D0B0000}"/>
    <cellStyle name="B_Bot_Prophet Roll 22" xfId="2972" xr:uid="{00000000-0005-0000-0000-00005E0B0000}"/>
    <cellStyle name="B_Bot_Prophet Roll 23" xfId="2973" xr:uid="{00000000-0005-0000-0000-00005F0B0000}"/>
    <cellStyle name="B_Bot_Prophet Roll 3" xfId="2974" xr:uid="{00000000-0005-0000-0000-0000600B0000}"/>
    <cellStyle name="B_Bot_Prophet Roll 4" xfId="2975" xr:uid="{00000000-0005-0000-0000-0000610B0000}"/>
    <cellStyle name="B_Bot_Prophet Roll 5" xfId="2976" xr:uid="{00000000-0005-0000-0000-0000620B0000}"/>
    <cellStyle name="B_Bot_Prophet Roll 6" xfId="2977" xr:uid="{00000000-0005-0000-0000-0000630B0000}"/>
    <cellStyle name="B_Bot_Prophet Roll 7" xfId="2978" xr:uid="{00000000-0005-0000-0000-0000640B0000}"/>
    <cellStyle name="B_Bot_Prophet Roll 8" xfId="2979" xr:uid="{00000000-0005-0000-0000-0000650B0000}"/>
    <cellStyle name="B_Bot_Prophet Roll 9" xfId="2980" xr:uid="{00000000-0005-0000-0000-0000660B0000}"/>
    <cellStyle name="B_Bot_Prophet Roll_PROD_DETAILS" xfId="2981" xr:uid="{00000000-0005-0000-0000-0000670B0000}"/>
    <cellStyle name="B_Bot_Prophet Roll_SOLVENCY POSITION " xfId="2982" xr:uid="{00000000-0005-0000-0000-0000680B0000}"/>
    <cellStyle name="B_Bot_Prophet SalesProj Roll" xfId="2983" xr:uid="{00000000-0005-0000-0000-0000690B0000}"/>
    <cellStyle name="B_Bot_Prophet SalesProj Roll 10" xfId="2984" xr:uid="{00000000-0005-0000-0000-00006A0B0000}"/>
    <cellStyle name="B_Bot_Prophet SalesProj Roll 11" xfId="2985" xr:uid="{00000000-0005-0000-0000-00006B0B0000}"/>
    <cellStyle name="B_Bot_Prophet SalesProj Roll 12" xfId="2986" xr:uid="{00000000-0005-0000-0000-00006C0B0000}"/>
    <cellStyle name="B_Bot_Prophet SalesProj Roll 13" xfId="2987" xr:uid="{00000000-0005-0000-0000-00006D0B0000}"/>
    <cellStyle name="B_Bot_Prophet SalesProj Roll 14" xfId="2988" xr:uid="{00000000-0005-0000-0000-00006E0B0000}"/>
    <cellStyle name="B_Bot_Prophet SalesProj Roll 15" xfId="2989" xr:uid="{00000000-0005-0000-0000-00006F0B0000}"/>
    <cellStyle name="B_Bot_Prophet SalesProj Roll 16" xfId="2990" xr:uid="{00000000-0005-0000-0000-0000700B0000}"/>
    <cellStyle name="B_Bot_Prophet SalesProj Roll 17" xfId="2991" xr:uid="{00000000-0005-0000-0000-0000710B0000}"/>
    <cellStyle name="B_Bot_Prophet SalesProj Roll 18" xfId="2992" xr:uid="{00000000-0005-0000-0000-0000720B0000}"/>
    <cellStyle name="B_Bot_Prophet SalesProj Roll 19" xfId="2993" xr:uid="{00000000-0005-0000-0000-0000730B0000}"/>
    <cellStyle name="B_Bot_Prophet SalesProj Roll 2" xfId="2994" xr:uid="{00000000-0005-0000-0000-0000740B0000}"/>
    <cellStyle name="B_Bot_Prophet SalesProj Roll 20" xfId="2995" xr:uid="{00000000-0005-0000-0000-0000750B0000}"/>
    <cellStyle name="B_Bot_Prophet SalesProj Roll 21" xfId="2996" xr:uid="{00000000-0005-0000-0000-0000760B0000}"/>
    <cellStyle name="B_Bot_Prophet SalesProj Roll 22" xfId="2997" xr:uid="{00000000-0005-0000-0000-0000770B0000}"/>
    <cellStyle name="B_Bot_Prophet SalesProj Roll 23" xfId="2998" xr:uid="{00000000-0005-0000-0000-0000780B0000}"/>
    <cellStyle name="B_Bot_Prophet SalesProj Roll 3" xfId="2999" xr:uid="{00000000-0005-0000-0000-0000790B0000}"/>
    <cellStyle name="B_Bot_Prophet SalesProj Roll 4" xfId="3000" xr:uid="{00000000-0005-0000-0000-00007A0B0000}"/>
    <cellStyle name="B_Bot_Prophet SalesProj Roll 5" xfId="3001" xr:uid="{00000000-0005-0000-0000-00007B0B0000}"/>
    <cellStyle name="B_Bot_Prophet SalesProj Roll 6" xfId="3002" xr:uid="{00000000-0005-0000-0000-00007C0B0000}"/>
    <cellStyle name="B_Bot_Prophet SalesProj Roll 7" xfId="3003" xr:uid="{00000000-0005-0000-0000-00007D0B0000}"/>
    <cellStyle name="B_Bot_Prophet SalesProj Roll 8" xfId="3004" xr:uid="{00000000-0005-0000-0000-00007E0B0000}"/>
    <cellStyle name="B_Bot_Prophet SalesProj Roll 9" xfId="3005" xr:uid="{00000000-0005-0000-0000-00007F0B0000}"/>
    <cellStyle name="B_Bot_Prophet SalesProj Roll_PROD_DETAILS" xfId="3006" xr:uid="{00000000-0005-0000-0000-0000800B0000}"/>
    <cellStyle name="B_Bot_Prophet SalesProj Roll_SOLVENCY POSITION " xfId="3007" xr:uid="{00000000-0005-0000-0000-0000810B0000}"/>
    <cellStyle name="B_Bot_Prophet-EEV ReportingFinal301205-Apr06" xfId="3008" xr:uid="{00000000-0005-0000-0000-0000820B0000}"/>
    <cellStyle name="B_Bot_Prophet-EEV ReportingFinal301205-Apr06 10" xfId="3009" xr:uid="{00000000-0005-0000-0000-0000830B0000}"/>
    <cellStyle name="B_Bot_Prophet-EEV ReportingFinal301205-Apr06 11" xfId="3010" xr:uid="{00000000-0005-0000-0000-0000840B0000}"/>
    <cellStyle name="B_Bot_Prophet-EEV ReportingFinal301205-Apr06 12" xfId="3011" xr:uid="{00000000-0005-0000-0000-0000850B0000}"/>
    <cellStyle name="B_Bot_Prophet-EEV ReportingFinal301205-Apr06 13" xfId="3012" xr:uid="{00000000-0005-0000-0000-0000860B0000}"/>
    <cellStyle name="B_Bot_Prophet-EEV ReportingFinal301205-Apr06 14" xfId="3013" xr:uid="{00000000-0005-0000-0000-0000870B0000}"/>
    <cellStyle name="B_Bot_Prophet-EEV ReportingFinal301205-Apr06 15" xfId="3014" xr:uid="{00000000-0005-0000-0000-0000880B0000}"/>
    <cellStyle name="B_Bot_Prophet-EEV ReportingFinal301205-Apr06 16" xfId="3015" xr:uid="{00000000-0005-0000-0000-0000890B0000}"/>
    <cellStyle name="B_Bot_Prophet-EEV ReportingFinal301205-Apr06 17" xfId="3016" xr:uid="{00000000-0005-0000-0000-00008A0B0000}"/>
    <cellStyle name="B_Bot_Prophet-EEV ReportingFinal301205-Apr06 18" xfId="3017" xr:uid="{00000000-0005-0000-0000-00008B0B0000}"/>
    <cellStyle name="B_Bot_Prophet-EEV ReportingFinal301205-Apr06 19" xfId="3018" xr:uid="{00000000-0005-0000-0000-00008C0B0000}"/>
    <cellStyle name="B_Bot_Prophet-EEV ReportingFinal301205-Apr06 2" xfId="3019" xr:uid="{00000000-0005-0000-0000-00008D0B0000}"/>
    <cellStyle name="B_Bot_Prophet-EEV ReportingFinal301205-Apr06 20" xfId="3020" xr:uid="{00000000-0005-0000-0000-00008E0B0000}"/>
    <cellStyle name="B_Bot_Prophet-EEV ReportingFinal301205-Apr06 21" xfId="3021" xr:uid="{00000000-0005-0000-0000-00008F0B0000}"/>
    <cellStyle name="B_Bot_Prophet-EEV ReportingFinal301205-Apr06 22" xfId="3022" xr:uid="{00000000-0005-0000-0000-0000900B0000}"/>
    <cellStyle name="B_Bot_Prophet-EEV ReportingFinal301205-Apr06 23" xfId="3023" xr:uid="{00000000-0005-0000-0000-0000910B0000}"/>
    <cellStyle name="B_Bot_Prophet-EEV ReportingFinal301205-Apr06 3" xfId="3024" xr:uid="{00000000-0005-0000-0000-0000920B0000}"/>
    <cellStyle name="B_Bot_Prophet-EEV ReportingFinal301205-Apr06 4" xfId="3025" xr:uid="{00000000-0005-0000-0000-0000930B0000}"/>
    <cellStyle name="B_Bot_Prophet-EEV ReportingFinal301205-Apr06 5" xfId="3026" xr:uid="{00000000-0005-0000-0000-0000940B0000}"/>
    <cellStyle name="B_Bot_Prophet-EEV ReportingFinal301205-Apr06 6" xfId="3027" xr:uid="{00000000-0005-0000-0000-0000950B0000}"/>
    <cellStyle name="B_Bot_Prophet-EEV ReportingFinal301205-Apr06 7" xfId="3028" xr:uid="{00000000-0005-0000-0000-0000960B0000}"/>
    <cellStyle name="B_Bot_Prophet-EEV ReportingFinal301205-Apr06 8" xfId="3029" xr:uid="{00000000-0005-0000-0000-0000970B0000}"/>
    <cellStyle name="B_Bot_Prophet-EEV ReportingFinal301205-Apr06 9" xfId="3030" xr:uid="{00000000-0005-0000-0000-0000980B0000}"/>
    <cellStyle name="B_Bot_Prophet-EEV ReportingFinal301205-Apr06_HK.EEV-May06 4+2 kkh" xfId="3031" xr:uid="{00000000-0005-0000-0000-0000990B0000}"/>
    <cellStyle name="B_Bot_Prophet-EEV ReportingFinal301205-Apr06_HK.EEV-May06 4+2 kkh 10" xfId="3032" xr:uid="{00000000-0005-0000-0000-00009A0B0000}"/>
    <cellStyle name="B_Bot_Prophet-EEV ReportingFinal301205-Apr06_HK.EEV-May06 4+2 kkh 11" xfId="3033" xr:uid="{00000000-0005-0000-0000-00009B0B0000}"/>
    <cellStyle name="B_Bot_Prophet-EEV ReportingFinal301205-Apr06_HK.EEV-May06 4+2 kkh 12" xfId="3034" xr:uid="{00000000-0005-0000-0000-00009C0B0000}"/>
    <cellStyle name="B_Bot_Prophet-EEV ReportingFinal301205-Apr06_HK.EEV-May06 4+2 kkh 13" xfId="3035" xr:uid="{00000000-0005-0000-0000-00009D0B0000}"/>
    <cellStyle name="B_Bot_Prophet-EEV ReportingFinal301205-Apr06_HK.EEV-May06 4+2 kkh 14" xfId="3036" xr:uid="{00000000-0005-0000-0000-00009E0B0000}"/>
    <cellStyle name="B_Bot_Prophet-EEV ReportingFinal301205-Apr06_HK.EEV-May06 4+2 kkh 15" xfId="3037" xr:uid="{00000000-0005-0000-0000-00009F0B0000}"/>
    <cellStyle name="B_Bot_Prophet-EEV ReportingFinal301205-Apr06_HK.EEV-May06 4+2 kkh 16" xfId="3038" xr:uid="{00000000-0005-0000-0000-0000A00B0000}"/>
    <cellStyle name="B_Bot_Prophet-EEV ReportingFinal301205-Apr06_HK.EEV-May06 4+2 kkh 17" xfId="3039" xr:uid="{00000000-0005-0000-0000-0000A10B0000}"/>
    <cellStyle name="B_Bot_Prophet-EEV ReportingFinal301205-Apr06_HK.EEV-May06 4+2 kkh 18" xfId="3040" xr:uid="{00000000-0005-0000-0000-0000A20B0000}"/>
    <cellStyle name="B_Bot_Prophet-EEV ReportingFinal301205-Apr06_HK.EEV-May06 4+2 kkh 19" xfId="3041" xr:uid="{00000000-0005-0000-0000-0000A30B0000}"/>
    <cellStyle name="B_Bot_Prophet-EEV ReportingFinal301205-Apr06_HK.EEV-May06 4+2 kkh 2" xfId="3042" xr:uid="{00000000-0005-0000-0000-0000A40B0000}"/>
    <cellStyle name="B_Bot_Prophet-EEV ReportingFinal301205-Apr06_HK.EEV-May06 4+2 kkh 20" xfId="3043" xr:uid="{00000000-0005-0000-0000-0000A50B0000}"/>
    <cellStyle name="B_Bot_Prophet-EEV ReportingFinal301205-Apr06_HK.EEV-May06 4+2 kkh 21" xfId="3044" xr:uid="{00000000-0005-0000-0000-0000A60B0000}"/>
    <cellStyle name="B_Bot_Prophet-EEV ReportingFinal301205-Apr06_HK.EEV-May06 4+2 kkh 22" xfId="3045" xr:uid="{00000000-0005-0000-0000-0000A70B0000}"/>
    <cellStyle name="B_Bot_Prophet-EEV ReportingFinal301205-Apr06_HK.EEV-May06 4+2 kkh 23" xfId="3046" xr:uid="{00000000-0005-0000-0000-0000A80B0000}"/>
    <cellStyle name="B_Bot_Prophet-EEV ReportingFinal301205-Apr06_HK.EEV-May06 4+2 kkh 3" xfId="3047" xr:uid="{00000000-0005-0000-0000-0000A90B0000}"/>
    <cellStyle name="B_Bot_Prophet-EEV ReportingFinal301205-Apr06_HK.EEV-May06 4+2 kkh 4" xfId="3048" xr:uid="{00000000-0005-0000-0000-0000AA0B0000}"/>
    <cellStyle name="B_Bot_Prophet-EEV ReportingFinal301205-Apr06_HK.EEV-May06 4+2 kkh 5" xfId="3049" xr:uid="{00000000-0005-0000-0000-0000AB0B0000}"/>
    <cellStyle name="B_Bot_Prophet-EEV ReportingFinal301205-Apr06_HK.EEV-May06 4+2 kkh 6" xfId="3050" xr:uid="{00000000-0005-0000-0000-0000AC0B0000}"/>
    <cellStyle name="B_Bot_Prophet-EEV ReportingFinal301205-Apr06_HK.EEV-May06 4+2 kkh 7" xfId="3051" xr:uid="{00000000-0005-0000-0000-0000AD0B0000}"/>
    <cellStyle name="B_Bot_Prophet-EEV ReportingFinal301205-Apr06_HK.EEV-May06 4+2 kkh 8" xfId="3052" xr:uid="{00000000-0005-0000-0000-0000AE0B0000}"/>
    <cellStyle name="B_Bot_Prophet-EEV ReportingFinal301205-Apr06_HK.EEV-May06 4+2 kkh 9" xfId="3053" xr:uid="{00000000-0005-0000-0000-0000AF0B0000}"/>
    <cellStyle name="B_Bot_Prophet-EEV ReportingFinal301205-Apr06_HK.EEV-May06 4+2 kkh_PROD_DETAILS" xfId="3054" xr:uid="{00000000-0005-0000-0000-0000B00B0000}"/>
    <cellStyle name="B_Bot_Prophet-EEV ReportingFinal301205-Apr06_HK.EEV-May06 4+2 kkh_SOLVENCY POSITION " xfId="3055" xr:uid="{00000000-0005-0000-0000-0000B10B0000}"/>
    <cellStyle name="B_Bot_Prophet-EEV ReportingFinal301205-Apr06_PROD_DETAILS" xfId="3056" xr:uid="{00000000-0005-0000-0000-0000B20B0000}"/>
    <cellStyle name="B_Bot_Prophet-EEV ReportingFinal301205-Apr06_SOLVENCY POSITION " xfId="3057" xr:uid="{00000000-0005-0000-0000-0000B30B0000}"/>
    <cellStyle name="B_Bot_QF12007_FINchecks" xfId="3058" xr:uid="{00000000-0005-0000-0000-0000B40B0000}"/>
    <cellStyle name="B_Bot_QF12007_FINchecks 10" xfId="3059" xr:uid="{00000000-0005-0000-0000-0000B50B0000}"/>
    <cellStyle name="B_Bot_QF12007_FINchecks 11" xfId="3060" xr:uid="{00000000-0005-0000-0000-0000B60B0000}"/>
    <cellStyle name="B_Bot_QF12007_FINchecks 12" xfId="3061" xr:uid="{00000000-0005-0000-0000-0000B70B0000}"/>
    <cellStyle name="B_Bot_QF12007_FINchecks 13" xfId="3062" xr:uid="{00000000-0005-0000-0000-0000B80B0000}"/>
    <cellStyle name="B_Bot_QF12007_FINchecks 14" xfId="3063" xr:uid="{00000000-0005-0000-0000-0000B90B0000}"/>
    <cellStyle name="B_Bot_QF12007_FINchecks 15" xfId="3064" xr:uid="{00000000-0005-0000-0000-0000BA0B0000}"/>
    <cellStyle name="B_Bot_QF12007_FINchecks 16" xfId="3065" xr:uid="{00000000-0005-0000-0000-0000BB0B0000}"/>
    <cellStyle name="B_Bot_QF12007_FINchecks 17" xfId="3066" xr:uid="{00000000-0005-0000-0000-0000BC0B0000}"/>
    <cellStyle name="B_Bot_QF12007_FINchecks 18" xfId="3067" xr:uid="{00000000-0005-0000-0000-0000BD0B0000}"/>
    <cellStyle name="B_Bot_QF12007_FINchecks 19" xfId="3068" xr:uid="{00000000-0005-0000-0000-0000BE0B0000}"/>
    <cellStyle name="B_Bot_QF12007_FINchecks 2" xfId="3069" xr:uid="{00000000-0005-0000-0000-0000BF0B0000}"/>
    <cellStyle name="B_Bot_QF12007_FINchecks 20" xfId="3070" xr:uid="{00000000-0005-0000-0000-0000C00B0000}"/>
    <cellStyle name="B_Bot_QF12007_FINchecks 21" xfId="3071" xr:uid="{00000000-0005-0000-0000-0000C10B0000}"/>
    <cellStyle name="B_Bot_QF12007_FINchecks 22" xfId="3072" xr:uid="{00000000-0005-0000-0000-0000C20B0000}"/>
    <cellStyle name="B_Bot_QF12007_FINchecks 23" xfId="3073" xr:uid="{00000000-0005-0000-0000-0000C30B0000}"/>
    <cellStyle name="B_Bot_QF12007_FINchecks 3" xfId="3074" xr:uid="{00000000-0005-0000-0000-0000C40B0000}"/>
    <cellStyle name="B_Bot_QF12007_FINchecks 4" xfId="3075" xr:uid="{00000000-0005-0000-0000-0000C50B0000}"/>
    <cellStyle name="B_Bot_QF12007_FINchecks 5" xfId="3076" xr:uid="{00000000-0005-0000-0000-0000C60B0000}"/>
    <cellStyle name="B_Bot_QF12007_FINchecks 6" xfId="3077" xr:uid="{00000000-0005-0000-0000-0000C70B0000}"/>
    <cellStyle name="B_Bot_QF12007_FINchecks 7" xfId="3078" xr:uid="{00000000-0005-0000-0000-0000C80B0000}"/>
    <cellStyle name="B_Bot_QF12007_FINchecks 8" xfId="3079" xr:uid="{00000000-0005-0000-0000-0000C90B0000}"/>
    <cellStyle name="B_Bot_QF12007_FINchecks 9" xfId="3080" xr:uid="{00000000-0005-0000-0000-0000CA0B0000}"/>
    <cellStyle name="B_Bot_QF12007_FINchecks_PROD_DETAILS" xfId="3081" xr:uid="{00000000-0005-0000-0000-0000CB0B0000}"/>
    <cellStyle name="B_Bot_QF12007_FINchecks_SOLVENCY POSITION " xfId="3082" xr:uid="{00000000-0005-0000-0000-0000CC0B0000}"/>
    <cellStyle name="B_Bot_SG.EEV-Apr06" xfId="3083" xr:uid="{00000000-0005-0000-0000-0000CD0B0000}"/>
    <cellStyle name="B_Bot_SG.EEV-Apr06 10" xfId="3084" xr:uid="{00000000-0005-0000-0000-0000CE0B0000}"/>
    <cellStyle name="B_Bot_SG.EEV-Apr06 11" xfId="3085" xr:uid="{00000000-0005-0000-0000-0000CF0B0000}"/>
    <cellStyle name="B_Bot_SG.EEV-Apr06 12" xfId="3086" xr:uid="{00000000-0005-0000-0000-0000D00B0000}"/>
    <cellStyle name="B_Bot_SG.EEV-Apr06 13" xfId="3087" xr:uid="{00000000-0005-0000-0000-0000D10B0000}"/>
    <cellStyle name="B_Bot_SG.EEV-Apr06 14" xfId="3088" xr:uid="{00000000-0005-0000-0000-0000D20B0000}"/>
    <cellStyle name="B_Bot_SG.EEV-Apr06 15" xfId="3089" xr:uid="{00000000-0005-0000-0000-0000D30B0000}"/>
    <cellStyle name="B_Bot_SG.EEV-Apr06 16" xfId="3090" xr:uid="{00000000-0005-0000-0000-0000D40B0000}"/>
    <cellStyle name="B_Bot_SG.EEV-Apr06 17" xfId="3091" xr:uid="{00000000-0005-0000-0000-0000D50B0000}"/>
    <cellStyle name="B_Bot_SG.EEV-Apr06 18" xfId="3092" xr:uid="{00000000-0005-0000-0000-0000D60B0000}"/>
    <cellStyle name="B_Bot_SG.EEV-Apr06 19" xfId="3093" xr:uid="{00000000-0005-0000-0000-0000D70B0000}"/>
    <cellStyle name="B_Bot_SG.EEV-Apr06 2" xfId="3094" xr:uid="{00000000-0005-0000-0000-0000D80B0000}"/>
    <cellStyle name="B_Bot_SG.EEV-Apr06 20" xfId="3095" xr:uid="{00000000-0005-0000-0000-0000D90B0000}"/>
    <cellStyle name="B_Bot_SG.EEV-Apr06 21" xfId="3096" xr:uid="{00000000-0005-0000-0000-0000DA0B0000}"/>
    <cellStyle name="B_Bot_SG.EEV-Apr06 22" xfId="3097" xr:uid="{00000000-0005-0000-0000-0000DB0B0000}"/>
    <cellStyle name="B_Bot_SG.EEV-Apr06 23" xfId="3098" xr:uid="{00000000-0005-0000-0000-0000DC0B0000}"/>
    <cellStyle name="B_Bot_SG.EEV-Apr06 3" xfId="3099" xr:uid="{00000000-0005-0000-0000-0000DD0B0000}"/>
    <cellStyle name="B_Bot_SG.EEV-Apr06 4" xfId="3100" xr:uid="{00000000-0005-0000-0000-0000DE0B0000}"/>
    <cellStyle name="B_Bot_SG.EEV-Apr06 5" xfId="3101" xr:uid="{00000000-0005-0000-0000-0000DF0B0000}"/>
    <cellStyle name="B_Bot_SG.EEV-Apr06 6" xfId="3102" xr:uid="{00000000-0005-0000-0000-0000E00B0000}"/>
    <cellStyle name="B_Bot_SG.EEV-Apr06 7" xfId="3103" xr:uid="{00000000-0005-0000-0000-0000E10B0000}"/>
    <cellStyle name="B_Bot_SG.EEV-Apr06 8" xfId="3104" xr:uid="{00000000-0005-0000-0000-0000E20B0000}"/>
    <cellStyle name="B_Bot_SG.EEV-Apr06 9" xfId="3105" xr:uid="{00000000-0005-0000-0000-0000E30B0000}"/>
    <cellStyle name="B_Bot_SG.EEV-Apr06_HK.EEV-May06 4+2 kkh" xfId="3106" xr:uid="{00000000-0005-0000-0000-0000E40B0000}"/>
    <cellStyle name="B_Bot_SG.EEV-Apr06_HK.EEV-May06 4+2 kkh 10" xfId="3107" xr:uid="{00000000-0005-0000-0000-0000E50B0000}"/>
    <cellStyle name="B_Bot_SG.EEV-Apr06_HK.EEV-May06 4+2 kkh 11" xfId="3108" xr:uid="{00000000-0005-0000-0000-0000E60B0000}"/>
    <cellStyle name="B_Bot_SG.EEV-Apr06_HK.EEV-May06 4+2 kkh 12" xfId="3109" xr:uid="{00000000-0005-0000-0000-0000E70B0000}"/>
    <cellStyle name="B_Bot_SG.EEV-Apr06_HK.EEV-May06 4+2 kkh 13" xfId="3110" xr:uid="{00000000-0005-0000-0000-0000E80B0000}"/>
    <cellStyle name="B_Bot_SG.EEV-Apr06_HK.EEV-May06 4+2 kkh 14" xfId="3111" xr:uid="{00000000-0005-0000-0000-0000E90B0000}"/>
    <cellStyle name="B_Bot_SG.EEV-Apr06_HK.EEV-May06 4+2 kkh 15" xfId="3112" xr:uid="{00000000-0005-0000-0000-0000EA0B0000}"/>
    <cellStyle name="B_Bot_SG.EEV-Apr06_HK.EEV-May06 4+2 kkh 16" xfId="3113" xr:uid="{00000000-0005-0000-0000-0000EB0B0000}"/>
    <cellStyle name="B_Bot_SG.EEV-Apr06_HK.EEV-May06 4+2 kkh 17" xfId="3114" xr:uid="{00000000-0005-0000-0000-0000EC0B0000}"/>
    <cellStyle name="B_Bot_SG.EEV-Apr06_HK.EEV-May06 4+2 kkh 18" xfId="3115" xr:uid="{00000000-0005-0000-0000-0000ED0B0000}"/>
    <cellStyle name="B_Bot_SG.EEV-Apr06_HK.EEV-May06 4+2 kkh 19" xfId="3116" xr:uid="{00000000-0005-0000-0000-0000EE0B0000}"/>
    <cellStyle name="B_Bot_SG.EEV-Apr06_HK.EEV-May06 4+2 kkh 2" xfId="3117" xr:uid="{00000000-0005-0000-0000-0000EF0B0000}"/>
    <cellStyle name="B_Bot_SG.EEV-Apr06_HK.EEV-May06 4+2 kkh 20" xfId="3118" xr:uid="{00000000-0005-0000-0000-0000F00B0000}"/>
    <cellStyle name="B_Bot_SG.EEV-Apr06_HK.EEV-May06 4+2 kkh 21" xfId="3119" xr:uid="{00000000-0005-0000-0000-0000F10B0000}"/>
    <cellStyle name="B_Bot_SG.EEV-Apr06_HK.EEV-May06 4+2 kkh 22" xfId="3120" xr:uid="{00000000-0005-0000-0000-0000F20B0000}"/>
    <cellStyle name="B_Bot_SG.EEV-Apr06_HK.EEV-May06 4+2 kkh 23" xfId="3121" xr:uid="{00000000-0005-0000-0000-0000F30B0000}"/>
    <cellStyle name="B_Bot_SG.EEV-Apr06_HK.EEV-May06 4+2 kkh 3" xfId="3122" xr:uid="{00000000-0005-0000-0000-0000F40B0000}"/>
    <cellStyle name="B_Bot_SG.EEV-Apr06_HK.EEV-May06 4+2 kkh 4" xfId="3123" xr:uid="{00000000-0005-0000-0000-0000F50B0000}"/>
    <cellStyle name="B_Bot_SG.EEV-Apr06_HK.EEV-May06 4+2 kkh 5" xfId="3124" xr:uid="{00000000-0005-0000-0000-0000F60B0000}"/>
    <cellStyle name="B_Bot_SG.EEV-Apr06_HK.EEV-May06 4+2 kkh 6" xfId="3125" xr:uid="{00000000-0005-0000-0000-0000F70B0000}"/>
    <cellStyle name="B_Bot_SG.EEV-Apr06_HK.EEV-May06 4+2 kkh 7" xfId="3126" xr:uid="{00000000-0005-0000-0000-0000F80B0000}"/>
    <cellStyle name="B_Bot_SG.EEV-Apr06_HK.EEV-May06 4+2 kkh 8" xfId="3127" xr:uid="{00000000-0005-0000-0000-0000F90B0000}"/>
    <cellStyle name="B_Bot_SG.EEV-Apr06_HK.EEV-May06 4+2 kkh 9" xfId="3128" xr:uid="{00000000-0005-0000-0000-0000FA0B0000}"/>
    <cellStyle name="B_Bot_SG.EEV-Apr06_HK.EEV-May06 4+2 kkh_PROD_DETAILS" xfId="3129" xr:uid="{00000000-0005-0000-0000-0000FB0B0000}"/>
    <cellStyle name="B_Bot_SG.EEV-Apr06_HK.EEV-May06 4+2 kkh_SOLVENCY POSITION " xfId="3130" xr:uid="{00000000-0005-0000-0000-0000FC0B0000}"/>
    <cellStyle name="B_Bot_SG.EEV-Apr06_PROD_DETAILS" xfId="3131" xr:uid="{00000000-0005-0000-0000-0000FD0B0000}"/>
    <cellStyle name="B_Bot_SG.EEV-Apr06_SOLVENCY POSITION " xfId="3132" xr:uid="{00000000-0005-0000-0000-0000FE0B0000}"/>
    <cellStyle name="B_Bot_SG.EEV-June06 6+6" xfId="3133" xr:uid="{00000000-0005-0000-0000-0000FF0B0000}"/>
    <cellStyle name="B_Bot_SG.EEV-June06 6+6 10" xfId="3134" xr:uid="{00000000-0005-0000-0000-0000000C0000}"/>
    <cellStyle name="B_Bot_SG.EEV-June06 6+6 11" xfId="3135" xr:uid="{00000000-0005-0000-0000-0000010C0000}"/>
    <cellStyle name="B_Bot_SG.EEV-June06 6+6 12" xfId="3136" xr:uid="{00000000-0005-0000-0000-0000020C0000}"/>
    <cellStyle name="B_Bot_SG.EEV-June06 6+6 13" xfId="3137" xr:uid="{00000000-0005-0000-0000-0000030C0000}"/>
    <cellStyle name="B_Bot_SG.EEV-June06 6+6 14" xfId="3138" xr:uid="{00000000-0005-0000-0000-0000040C0000}"/>
    <cellStyle name="B_Bot_SG.EEV-June06 6+6 15" xfId="3139" xr:uid="{00000000-0005-0000-0000-0000050C0000}"/>
    <cellStyle name="B_Bot_SG.EEV-June06 6+6 16" xfId="3140" xr:uid="{00000000-0005-0000-0000-0000060C0000}"/>
    <cellStyle name="B_Bot_SG.EEV-June06 6+6 17" xfId="3141" xr:uid="{00000000-0005-0000-0000-0000070C0000}"/>
    <cellStyle name="B_Bot_SG.EEV-June06 6+6 18" xfId="3142" xr:uid="{00000000-0005-0000-0000-0000080C0000}"/>
    <cellStyle name="B_Bot_SG.EEV-June06 6+6 19" xfId="3143" xr:uid="{00000000-0005-0000-0000-0000090C0000}"/>
    <cellStyle name="B_Bot_SG.EEV-June06 6+6 2" xfId="3144" xr:uid="{00000000-0005-0000-0000-00000A0C0000}"/>
    <cellStyle name="B_Bot_SG.EEV-June06 6+6 20" xfId="3145" xr:uid="{00000000-0005-0000-0000-00000B0C0000}"/>
    <cellStyle name="B_Bot_SG.EEV-June06 6+6 21" xfId="3146" xr:uid="{00000000-0005-0000-0000-00000C0C0000}"/>
    <cellStyle name="B_Bot_SG.EEV-June06 6+6 22" xfId="3147" xr:uid="{00000000-0005-0000-0000-00000D0C0000}"/>
    <cellStyle name="B_Bot_SG.EEV-June06 6+6 23" xfId="3148" xr:uid="{00000000-0005-0000-0000-00000E0C0000}"/>
    <cellStyle name="B_Bot_SG.EEV-June06 6+6 3" xfId="3149" xr:uid="{00000000-0005-0000-0000-00000F0C0000}"/>
    <cellStyle name="B_Bot_SG.EEV-June06 6+6 4" xfId="3150" xr:uid="{00000000-0005-0000-0000-0000100C0000}"/>
    <cellStyle name="B_Bot_SG.EEV-June06 6+6 5" xfId="3151" xr:uid="{00000000-0005-0000-0000-0000110C0000}"/>
    <cellStyle name="B_Bot_SG.EEV-June06 6+6 6" xfId="3152" xr:uid="{00000000-0005-0000-0000-0000120C0000}"/>
    <cellStyle name="B_Bot_SG.EEV-June06 6+6 7" xfId="3153" xr:uid="{00000000-0005-0000-0000-0000130C0000}"/>
    <cellStyle name="B_Bot_SG.EEV-June06 6+6 8" xfId="3154" xr:uid="{00000000-0005-0000-0000-0000140C0000}"/>
    <cellStyle name="B_Bot_SG.EEV-June06 6+6 9" xfId="3155" xr:uid="{00000000-0005-0000-0000-0000150C0000}"/>
    <cellStyle name="B_Bot_SG.EEV-June06 6+6_PROD_DETAILS" xfId="3156" xr:uid="{00000000-0005-0000-0000-0000160C0000}"/>
    <cellStyle name="B_Bot_SG.EEV-June06 6+6_SOLVENCY POSITION " xfId="3157" xr:uid="{00000000-0005-0000-0000-0000170C0000}"/>
    <cellStyle name="B_Bot_SG.EEV-May06 4+2" xfId="3158" xr:uid="{00000000-0005-0000-0000-0000180C0000}"/>
    <cellStyle name="B_Bot_SG.EEV-May06 4+2 10" xfId="3159" xr:uid="{00000000-0005-0000-0000-0000190C0000}"/>
    <cellStyle name="B_Bot_SG.EEV-May06 4+2 11" xfId="3160" xr:uid="{00000000-0005-0000-0000-00001A0C0000}"/>
    <cellStyle name="B_Bot_SG.EEV-May06 4+2 12" xfId="3161" xr:uid="{00000000-0005-0000-0000-00001B0C0000}"/>
    <cellStyle name="B_Bot_SG.EEV-May06 4+2 13" xfId="3162" xr:uid="{00000000-0005-0000-0000-00001C0C0000}"/>
    <cellStyle name="B_Bot_SG.EEV-May06 4+2 14" xfId="3163" xr:uid="{00000000-0005-0000-0000-00001D0C0000}"/>
    <cellStyle name="B_Bot_SG.EEV-May06 4+2 15" xfId="3164" xr:uid="{00000000-0005-0000-0000-00001E0C0000}"/>
    <cellStyle name="B_Bot_SG.EEV-May06 4+2 16" xfId="3165" xr:uid="{00000000-0005-0000-0000-00001F0C0000}"/>
    <cellStyle name="B_Bot_SG.EEV-May06 4+2 17" xfId="3166" xr:uid="{00000000-0005-0000-0000-0000200C0000}"/>
    <cellStyle name="B_Bot_SG.EEV-May06 4+2 18" xfId="3167" xr:uid="{00000000-0005-0000-0000-0000210C0000}"/>
    <cellStyle name="B_Bot_SG.EEV-May06 4+2 19" xfId="3168" xr:uid="{00000000-0005-0000-0000-0000220C0000}"/>
    <cellStyle name="B_Bot_SG.EEV-May06 4+2 2" xfId="3169" xr:uid="{00000000-0005-0000-0000-0000230C0000}"/>
    <cellStyle name="B_Bot_SG.EEV-May06 4+2 20" xfId="3170" xr:uid="{00000000-0005-0000-0000-0000240C0000}"/>
    <cellStyle name="B_Bot_SG.EEV-May06 4+2 21" xfId="3171" xr:uid="{00000000-0005-0000-0000-0000250C0000}"/>
    <cellStyle name="B_Bot_SG.EEV-May06 4+2 22" xfId="3172" xr:uid="{00000000-0005-0000-0000-0000260C0000}"/>
    <cellStyle name="B_Bot_SG.EEV-May06 4+2 23" xfId="3173" xr:uid="{00000000-0005-0000-0000-0000270C0000}"/>
    <cellStyle name="B_Bot_SG.EEV-May06 4+2 3" xfId="3174" xr:uid="{00000000-0005-0000-0000-0000280C0000}"/>
    <cellStyle name="B_Bot_SG.EEV-May06 4+2 4" xfId="3175" xr:uid="{00000000-0005-0000-0000-0000290C0000}"/>
    <cellStyle name="B_Bot_SG.EEV-May06 4+2 5" xfId="3176" xr:uid="{00000000-0005-0000-0000-00002A0C0000}"/>
    <cellStyle name="B_Bot_SG.EEV-May06 4+2 6" xfId="3177" xr:uid="{00000000-0005-0000-0000-00002B0C0000}"/>
    <cellStyle name="B_Bot_SG.EEV-May06 4+2 7" xfId="3178" xr:uid="{00000000-0005-0000-0000-00002C0C0000}"/>
    <cellStyle name="B_Bot_SG.EEV-May06 4+2 8" xfId="3179" xr:uid="{00000000-0005-0000-0000-00002D0C0000}"/>
    <cellStyle name="B_Bot_SG.EEV-May06 4+2 9" xfId="3180" xr:uid="{00000000-0005-0000-0000-00002E0C0000}"/>
    <cellStyle name="B_Bot_SG.EEV-May06 4+2_PROD_DETAILS" xfId="3181" xr:uid="{00000000-0005-0000-0000-00002F0C0000}"/>
    <cellStyle name="B_Bot_SG.EEV-May06 4+2_SOLVENCY POSITION " xfId="3182" xr:uid="{00000000-0005-0000-0000-0000300C0000}"/>
    <cellStyle name="B_Bot_SOLVENCY POSITION " xfId="3183" xr:uid="{00000000-0005-0000-0000-0000310C0000}"/>
    <cellStyle name="B_Bot_SUMM" xfId="3184" xr:uid="{00000000-0005-0000-0000-0000320C0000}"/>
    <cellStyle name="B_Bot_SUMM 10" xfId="3185" xr:uid="{00000000-0005-0000-0000-0000330C0000}"/>
    <cellStyle name="B_Bot_SUMM 11" xfId="3186" xr:uid="{00000000-0005-0000-0000-0000340C0000}"/>
    <cellStyle name="B_Bot_SUMM 12" xfId="3187" xr:uid="{00000000-0005-0000-0000-0000350C0000}"/>
    <cellStyle name="B_Bot_SUMM 13" xfId="3188" xr:uid="{00000000-0005-0000-0000-0000360C0000}"/>
    <cellStyle name="B_Bot_SUMM 14" xfId="3189" xr:uid="{00000000-0005-0000-0000-0000370C0000}"/>
    <cellStyle name="B_Bot_SUMM 15" xfId="3190" xr:uid="{00000000-0005-0000-0000-0000380C0000}"/>
    <cellStyle name="B_Bot_SUMM 16" xfId="3191" xr:uid="{00000000-0005-0000-0000-0000390C0000}"/>
    <cellStyle name="B_Bot_SUMM 17" xfId="3192" xr:uid="{00000000-0005-0000-0000-00003A0C0000}"/>
    <cellStyle name="B_Bot_SUMM 18" xfId="3193" xr:uid="{00000000-0005-0000-0000-00003B0C0000}"/>
    <cellStyle name="B_Bot_SUMM 19" xfId="3194" xr:uid="{00000000-0005-0000-0000-00003C0C0000}"/>
    <cellStyle name="B_Bot_SUMM 2" xfId="3195" xr:uid="{00000000-0005-0000-0000-00003D0C0000}"/>
    <cellStyle name="B_Bot_SUMM 20" xfId="3196" xr:uid="{00000000-0005-0000-0000-00003E0C0000}"/>
    <cellStyle name="B_Bot_SUMM 21" xfId="3197" xr:uid="{00000000-0005-0000-0000-00003F0C0000}"/>
    <cellStyle name="B_Bot_SUMM 22" xfId="3198" xr:uid="{00000000-0005-0000-0000-0000400C0000}"/>
    <cellStyle name="B_Bot_SUMM 23" xfId="3199" xr:uid="{00000000-0005-0000-0000-0000410C0000}"/>
    <cellStyle name="B_Bot_SUMM 3" xfId="3200" xr:uid="{00000000-0005-0000-0000-0000420C0000}"/>
    <cellStyle name="B_Bot_SUMM 4" xfId="3201" xr:uid="{00000000-0005-0000-0000-0000430C0000}"/>
    <cellStyle name="B_Bot_SUMM 5" xfId="3202" xr:uid="{00000000-0005-0000-0000-0000440C0000}"/>
    <cellStyle name="B_Bot_SUMM 6" xfId="3203" xr:uid="{00000000-0005-0000-0000-0000450C0000}"/>
    <cellStyle name="B_Bot_SUMM 7" xfId="3204" xr:uid="{00000000-0005-0000-0000-0000460C0000}"/>
    <cellStyle name="B_Bot_SUMM 8" xfId="3205" xr:uid="{00000000-0005-0000-0000-0000470C0000}"/>
    <cellStyle name="B_Bot_SUMM 9" xfId="3206" xr:uid="{00000000-0005-0000-0000-0000480C0000}"/>
    <cellStyle name="B_Bot_SUMM_PROD_DETAILS" xfId="3207" xr:uid="{00000000-0005-0000-0000-0000490C0000}"/>
    <cellStyle name="B_Bot_SUMM_SOLVENCY POSITION " xfId="3208" xr:uid="{00000000-0005-0000-0000-00004A0C0000}"/>
    <cellStyle name="B_Bot_Template" xfId="3209" xr:uid="{00000000-0005-0000-0000-00004B0C0000}"/>
    <cellStyle name="B_Bot_Template 10" xfId="3210" xr:uid="{00000000-0005-0000-0000-00004C0C0000}"/>
    <cellStyle name="B_Bot_Template 11" xfId="3211" xr:uid="{00000000-0005-0000-0000-00004D0C0000}"/>
    <cellStyle name="B_Bot_Template 12" xfId="3212" xr:uid="{00000000-0005-0000-0000-00004E0C0000}"/>
    <cellStyle name="B_Bot_Template 13" xfId="3213" xr:uid="{00000000-0005-0000-0000-00004F0C0000}"/>
    <cellStyle name="B_Bot_Template 14" xfId="3214" xr:uid="{00000000-0005-0000-0000-0000500C0000}"/>
    <cellStyle name="B_Bot_Template 15" xfId="3215" xr:uid="{00000000-0005-0000-0000-0000510C0000}"/>
    <cellStyle name="B_Bot_Template 16" xfId="3216" xr:uid="{00000000-0005-0000-0000-0000520C0000}"/>
    <cellStyle name="B_Bot_Template 17" xfId="3217" xr:uid="{00000000-0005-0000-0000-0000530C0000}"/>
    <cellStyle name="B_Bot_Template 18" xfId="3218" xr:uid="{00000000-0005-0000-0000-0000540C0000}"/>
    <cellStyle name="B_Bot_Template 19" xfId="3219" xr:uid="{00000000-0005-0000-0000-0000550C0000}"/>
    <cellStyle name="B_Bot_Template 2" xfId="3220" xr:uid="{00000000-0005-0000-0000-0000560C0000}"/>
    <cellStyle name="B_Bot_Template 20" xfId="3221" xr:uid="{00000000-0005-0000-0000-0000570C0000}"/>
    <cellStyle name="B_Bot_Template 21" xfId="3222" xr:uid="{00000000-0005-0000-0000-0000580C0000}"/>
    <cellStyle name="B_Bot_Template 22" xfId="3223" xr:uid="{00000000-0005-0000-0000-0000590C0000}"/>
    <cellStyle name="B_Bot_Template 23" xfId="3224" xr:uid="{00000000-0005-0000-0000-00005A0C0000}"/>
    <cellStyle name="B_Bot_Template 3" xfId="3225" xr:uid="{00000000-0005-0000-0000-00005B0C0000}"/>
    <cellStyle name="B_Bot_Template 4" xfId="3226" xr:uid="{00000000-0005-0000-0000-00005C0C0000}"/>
    <cellStyle name="B_Bot_Template 5" xfId="3227" xr:uid="{00000000-0005-0000-0000-00005D0C0000}"/>
    <cellStyle name="B_Bot_Template 6" xfId="3228" xr:uid="{00000000-0005-0000-0000-00005E0C0000}"/>
    <cellStyle name="B_Bot_Template 7" xfId="3229" xr:uid="{00000000-0005-0000-0000-00005F0C0000}"/>
    <cellStyle name="B_Bot_Template 8" xfId="3230" xr:uid="{00000000-0005-0000-0000-0000600C0000}"/>
    <cellStyle name="B_Bot_Template 9" xfId="3231" xr:uid="{00000000-0005-0000-0000-0000610C0000}"/>
    <cellStyle name="B_Bot_Template_PROD_DETAILS" xfId="3232" xr:uid="{00000000-0005-0000-0000-0000620C0000}"/>
    <cellStyle name="B_Bot_Template_SOLVENCY POSITION " xfId="3233" xr:uid="{00000000-0005-0000-0000-0000630C0000}"/>
    <cellStyle name="B_BotLC" xfId="3234" xr:uid="{00000000-0005-0000-0000-0000640C0000}"/>
    <cellStyle name="B_BotLC 10" xfId="3235" xr:uid="{00000000-0005-0000-0000-0000650C0000}"/>
    <cellStyle name="B_BotLC 11" xfId="3236" xr:uid="{00000000-0005-0000-0000-0000660C0000}"/>
    <cellStyle name="B_BotLC 12" xfId="3237" xr:uid="{00000000-0005-0000-0000-0000670C0000}"/>
    <cellStyle name="B_BotLC 13" xfId="3238" xr:uid="{00000000-0005-0000-0000-0000680C0000}"/>
    <cellStyle name="B_BotLC 14" xfId="3239" xr:uid="{00000000-0005-0000-0000-0000690C0000}"/>
    <cellStyle name="B_BotLC 15" xfId="3240" xr:uid="{00000000-0005-0000-0000-00006A0C0000}"/>
    <cellStyle name="B_BotLC 16" xfId="3241" xr:uid="{00000000-0005-0000-0000-00006B0C0000}"/>
    <cellStyle name="B_BotLC 17" xfId="3242" xr:uid="{00000000-0005-0000-0000-00006C0C0000}"/>
    <cellStyle name="B_BotLC 18" xfId="3243" xr:uid="{00000000-0005-0000-0000-00006D0C0000}"/>
    <cellStyle name="B_BotLC 19" xfId="3244" xr:uid="{00000000-0005-0000-0000-00006E0C0000}"/>
    <cellStyle name="B_BotLC 2" xfId="3245" xr:uid="{00000000-0005-0000-0000-00006F0C0000}"/>
    <cellStyle name="B_BotLC 20" xfId="3246" xr:uid="{00000000-0005-0000-0000-0000700C0000}"/>
    <cellStyle name="B_BotLC 21" xfId="3247" xr:uid="{00000000-0005-0000-0000-0000710C0000}"/>
    <cellStyle name="B_BotLC 22" xfId="3248" xr:uid="{00000000-0005-0000-0000-0000720C0000}"/>
    <cellStyle name="B_BotLC 23" xfId="3249" xr:uid="{00000000-0005-0000-0000-0000730C0000}"/>
    <cellStyle name="B_BotLC 3" xfId="3250" xr:uid="{00000000-0005-0000-0000-0000740C0000}"/>
    <cellStyle name="B_BotLC 4" xfId="3251" xr:uid="{00000000-0005-0000-0000-0000750C0000}"/>
    <cellStyle name="B_BotLC 5" xfId="3252" xr:uid="{00000000-0005-0000-0000-0000760C0000}"/>
    <cellStyle name="B_BotLC 6" xfId="3253" xr:uid="{00000000-0005-0000-0000-0000770C0000}"/>
    <cellStyle name="B_BotLC 7" xfId="3254" xr:uid="{00000000-0005-0000-0000-0000780C0000}"/>
    <cellStyle name="B_BotLC 8" xfId="3255" xr:uid="{00000000-0005-0000-0000-0000790C0000}"/>
    <cellStyle name="B_BotLC 9" xfId="3256" xr:uid="{00000000-0005-0000-0000-00007A0C0000}"/>
    <cellStyle name="B_BotLC_ASSUMP" xfId="3257" xr:uid="{00000000-0005-0000-0000-00007B0C0000}"/>
    <cellStyle name="B_BotLC_ASSUMP 10" xfId="3258" xr:uid="{00000000-0005-0000-0000-00007C0C0000}"/>
    <cellStyle name="B_BotLC_ASSUMP 11" xfId="3259" xr:uid="{00000000-0005-0000-0000-00007D0C0000}"/>
    <cellStyle name="B_BotLC_ASSUMP 12" xfId="3260" xr:uid="{00000000-0005-0000-0000-00007E0C0000}"/>
    <cellStyle name="B_BotLC_ASSUMP 13" xfId="3261" xr:uid="{00000000-0005-0000-0000-00007F0C0000}"/>
    <cellStyle name="B_BotLC_ASSUMP 14" xfId="3262" xr:uid="{00000000-0005-0000-0000-0000800C0000}"/>
    <cellStyle name="B_BotLC_ASSUMP 15" xfId="3263" xr:uid="{00000000-0005-0000-0000-0000810C0000}"/>
    <cellStyle name="B_BotLC_ASSUMP 16" xfId="3264" xr:uid="{00000000-0005-0000-0000-0000820C0000}"/>
    <cellStyle name="B_BotLC_ASSUMP 17" xfId="3265" xr:uid="{00000000-0005-0000-0000-0000830C0000}"/>
    <cellStyle name="B_BotLC_ASSUMP 18" xfId="3266" xr:uid="{00000000-0005-0000-0000-0000840C0000}"/>
    <cellStyle name="B_BotLC_ASSUMP 19" xfId="3267" xr:uid="{00000000-0005-0000-0000-0000850C0000}"/>
    <cellStyle name="B_BotLC_ASSUMP 2" xfId="3268" xr:uid="{00000000-0005-0000-0000-0000860C0000}"/>
    <cellStyle name="B_BotLC_ASSUMP 20" xfId="3269" xr:uid="{00000000-0005-0000-0000-0000870C0000}"/>
    <cellStyle name="B_BotLC_ASSUMP 21" xfId="3270" xr:uid="{00000000-0005-0000-0000-0000880C0000}"/>
    <cellStyle name="B_BotLC_ASSUMP 22" xfId="3271" xr:uid="{00000000-0005-0000-0000-0000890C0000}"/>
    <cellStyle name="B_BotLC_ASSUMP 23" xfId="3272" xr:uid="{00000000-0005-0000-0000-00008A0C0000}"/>
    <cellStyle name="B_BotLC_ASSUMP 3" xfId="3273" xr:uid="{00000000-0005-0000-0000-00008B0C0000}"/>
    <cellStyle name="B_BotLC_ASSUMP 4" xfId="3274" xr:uid="{00000000-0005-0000-0000-00008C0C0000}"/>
    <cellStyle name="B_BotLC_ASSUMP 5" xfId="3275" xr:uid="{00000000-0005-0000-0000-00008D0C0000}"/>
    <cellStyle name="B_BotLC_ASSUMP 6" xfId="3276" xr:uid="{00000000-0005-0000-0000-00008E0C0000}"/>
    <cellStyle name="B_BotLC_ASSUMP 7" xfId="3277" xr:uid="{00000000-0005-0000-0000-00008F0C0000}"/>
    <cellStyle name="B_BotLC_ASSUMP 8" xfId="3278" xr:uid="{00000000-0005-0000-0000-0000900C0000}"/>
    <cellStyle name="B_BotLC_ASSUMP 9" xfId="3279" xr:uid="{00000000-0005-0000-0000-0000910C0000}"/>
    <cellStyle name="B_BotLC_ASSUMP_PROD_DETAILS" xfId="3280" xr:uid="{00000000-0005-0000-0000-0000920C0000}"/>
    <cellStyle name="B_BotLC_ASSUMP_SOLVENCY POSITION " xfId="3281" xr:uid="{00000000-0005-0000-0000-0000930C0000}"/>
    <cellStyle name="B_BotLC_Checks" xfId="3282" xr:uid="{00000000-0005-0000-0000-0000940C0000}"/>
    <cellStyle name="B_BotLC_Checks 10" xfId="3283" xr:uid="{00000000-0005-0000-0000-0000950C0000}"/>
    <cellStyle name="B_BotLC_Checks 11" xfId="3284" xr:uid="{00000000-0005-0000-0000-0000960C0000}"/>
    <cellStyle name="B_BotLC_Checks 12" xfId="3285" xr:uid="{00000000-0005-0000-0000-0000970C0000}"/>
    <cellStyle name="B_BotLC_Checks 13" xfId="3286" xr:uid="{00000000-0005-0000-0000-0000980C0000}"/>
    <cellStyle name="B_BotLC_Checks 14" xfId="3287" xr:uid="{00000000-0005-0000-0000-0000990C0000}"/>
    <cellStyle name="B_BotLC_Checks 15" xfId="3288" xr:uid="{00000000-0005-0000-0000-00009A0C0000}"/>
    <cellStyle name="B_BotLC_Checks 16" xfId="3289" xr:uid="{00000000-0005-0000-0000-00009B0C0000}"/>
    <cellStyle name="B_BotLC_Checks 17" xfId="3290" xr:uid="{00000000-0005-0000-0000-00009C0C0000}"/>
    <cellStyle name="B_BotLC_Checks 18" xfId="3291" xr:uid="{00000000-0005-0000-0000-00009D0C0000}"/>
    <cellStyle name="B_BotLC_Checks 19" xfId="3292" xr:uid="{00000000-0005-0000-0000-00009E0C0000}"/>
    <cellStyle name="B_BotLC_Checks 2" xfId="3293" xr:uid="{00000000-0005-0000-0000-00009F0C0000}"/>
    <cellStyle name="B_BotLC_Checks 20" xfId="3294" xr:uid="{00000000-0005-0000-0000-0000A00C0000}"/>
    <cellStyle name="B_BotLC_Checks 21" xfId="3295" xr:uid="{00000000-0005-0000-0000-0000A10C0000}"/>
    <cellStyle name="B_BotLC_Checks 22" xfId="3296" xr:uid="{00000000-0005-0000-0000-0000A20C0000}"/>
    <cellStyle name="B_BotLC_Checks 23" xfId="3297" xr:uid="{00000000-0005-0000-0000-0000A30C0000}"/>
    <cellStyle name="B_BotLC_Checks 3" xfId="3298" xr:uid="{00000000-0005-0000-0000-0000A40C0000}"/>
    <cellStyle name="B_BotLC_Checks 4" xfId="3299" xr:uid="{00000000-0005-0000-0000-0000A50C0000}"/>
    <cellStyle name="B_BotLC_Checks 5" xfId="3300" xr:uid="{00000000-0005-0000-0000-0000A60C0000}"/>
    <cellStyle name="B_BotLC_Checks 6" xfId="3301" xr:uid="{00000000-0005-0000-0000-0000A70C0000}"/>
    <cellStyle name="B_BotLC_Checks 7" xfId="3302" xr:uid="{00000000-0005-0000-0000-0000A80C0000}"/>
    <cellStyle name="B_BotLC_Checks 8" xfId="3303" xr:uid="{00000000-0005-0000-0000-0000A90C0000}"/>
    <cellStyle name="B_BotLC_Checks 9" xfId="3304" xr:uid="{00000000-0005-0000-0000-0000AA0C0000}"/>
    <cellStyle name="B_BotLC_Checks_PROD_DETAILS" xfId="3305" xr:uid="{00000000-0005-0000-0000-0000AB0C0000}"/>
    <cellStyle name="B_BotLC_Checks_SOLVENCY POSITION " xfId="3306" xr:uid="{00000000-0005-0000-0000-0000AC0C0000}"/>
    <cellStyle name="B_BotLC_Group Life" xfId="3307" xr:uid="{00000000-0005-0000-0000-0000AD0C0000}"/>
    <cellStyle name="B_BotLC_Group Life 10" xfId="3308" xr:uid="{00000000-0005-0000-0000-0000AE0C0000}"/>
    <cellStyle name="B_BotLC_Group Life 11" xfId="3309" xr:uid="{00000000-0005-0000-0000-0000AF0C0000}"/>
    <cellStyle name="B_BotLC_Group Life 12" xfId="3310" xr:uid="{00000000-0005-0000-0000-0000B00C0000}"/>
    <cellStyle name="B_BotLC_Group Life 13" xfId="3311" xr:uid="{00000000-0005-0000-0000-0000B10C0000}"/>
    <cellStyle name="B_BotLC_Group Life 14" xfId="3312" xr:uid="{00000000-0005-0000-0000-0000B20C0000}"/>
    <cellStyle name="B_BotLC_Group Life 15" xfId="3313" xr:uid="{00000000-0005-0000-0000-0000B30C0000}"/>
    <cellStyle name="B_BotLC_Group Life 16" xfId="3314" xr:uid="{00000000-0005-0000-0000-0000B40C0000}"/>
    <cellStyle name="B_BotLC_Group Life 17" xfId="3315" xr:uid="{00000000-0005-0000-0000-0000B50C0000}"/>
    <cellStyle name="B_BotLC_Group Life 18" xfId="3316" xr:uid="{00000000-0005-0000-0000-0000B60C0000}"/>
    <cellStyle name="B_BotLC_Group Life 19" xfId="3317" xr:uid="{00000000-0005-0000-0000-0000B70C0000}"/>
    <cellStyle name="B_BotLC_Group Life 2" xfId="3318" xr:uid="{00000000-0005-0000-0000-0000B80C0000}"/>
    <cellStyle name="B_BotLC_Group Life 20" xfId="3319" xr:uid="{00000000-0005-0000-0000-0000B90C0000}"/>
    <cellStyle name="B_BotLC_Group Life 21" xfId="3320" xr:uid="{00000000-0005-0000-0000-0000BA0C0000}"/>
    <cellStyle name="B_BotLC_Group Life 22" xfId="3321" xr:uid="{00000000-0005-0000-0000-0000BB0C0000}"/>
    <cellStyle name="B_BotLC_Group Life 23" xfId="3322" xr:uid="{00000000-0005-0000-0000-0000BC0C0000}"/>
    <cellStyle name="B_BotLC_Group Life 3" xfId="3323" xr:uid="{00000000-0005-0000-0000-0000BD0C0000}"/>
    <cellStyle name="B_BotLC_Group Life 4" xfId="3324" xr:uid="{00000000-0005-0000-0000-0000BE0C0000}"/>
    <cellStyle name="B_BotLC_Group Life 5" xfId="3325" xr:uid="{00000000-0005-0000-0000-0000BF0C0000}"/>
    <cellStyle name="B_BotLC_Group Life 6" xfId="3326" xr:uid="{00000000-0005-0000-0000-0000C00C0000}"/>
    <cellStyle name="B_BotLC_Group Life 7" xfId="3327" xr:uid="{00000000-0005-0000-0000-0000C10C0000}"/>
    <cellStyle name="B_BotLC_Group Life 8" xfId="3328" xr:uid="{00000000-0005-0000-0000-0000C20C0000}"/>
    <cellStyle name="B_BotLC_Group Life 9" xfId="3329" xr:uid="{00000000-0005-0000-0000-0000C30C0000}"/>
    <cellStyle name="B_BotLC_Group Life_PROD_DETAILS" xfId="3330" xr:uid="{00000000-0005-0000-0000-0000C40C0000}"/>
    <cellStyle name="B_BotLC_Group Life_SOLVENCY POSITION " xfId="3331" xr:uid="{00000000-0005-0000-0000-0000C50C0000}"/>
    <cellStyle name="B_BotLC_HK P &amp; L (To Finance to compute tax)" xfId="3332" xr:uid="{00000000-0005-0000-0000-0000C60C0000}"/>
    <cellStyle name="B_BotLC_HK P &amp; L (To Finance to compute tax) 10" xfId="3333" xr:uid="{00000000-0005-0000-0000-0000C70C0000}"/>
    <cellStyle name="B_BotLC_HK P &amp; L (To Finance to compute tax) 11" xfId="3334" xr:uid="{00000000-0005-0000-0000-0000C80C0000}"/>
    <cellStyle name="B_BotLC_HK P &amp; L (To Finance to compute tax) 12" xfId="3335" xr:uid="{00000000-0005-0000-0000-0000C90C0000}"/>
    <cellStyle name="B_BotLC_HK P &amp; L (To Finance to compute tax) 13" xfId="3336" xr:uid="{00000000-0005-0000-0000-0000CA0C0000}"/>
    <cellStyle name="B_BotLC_HK P &amp; L (To Finance to compute tax) 14" xfId="3337" xr:uid="{00000000-0005-0000-0000-0000CB0C0000}"/>
    <cellStyle name="B_BotLC_HK P &amp; L (To Finance to compute tax) 15" xfId="3338" xr:uid="{00000000-0005-0000-0000-0000CC0C0000}"/>
    <cellStyle name="B_BotLC_HK P &amp; L (To Finance to compute tax) 16" xfId="3339" xr:uid="{00000000-0005-0000-0000-0000CD0C0000}"/>
    <cellStyle name="B_BotLC_HK P &amp; L (To Finance to compute tax) 17" xfId="3340" xr:uid="{00000000-0005-0000-0000-0000CE0C0000}"/>
    <cellStyle name="B_BotLC_HK P &amp; L (To Finance to compute tax) 18" xfId="3341" xr:uid="{00000000-0005-0000-0000-0000CF0C0000}"/>
    <cellStyle name="B_BotLC_HK P &amp; L (To Finance to compute tax) 19" xfId="3342" xr:uid="{00000000-0005-0000-0000-0000D00C0000}"/>
    <cellStyle name="B_BotLC_HK P &amp; L (To Finance to compute tax) 2" xfId="3343" xr:uid="{00000000-0005-0000-0000-0000D10C0000}"/>
    <cellStyle name="B_BotLC_HK P &amp; L (To Finance to compute tax) 20" xfId="3344" xr:uid="{00000000-0005-0000-0000-0000D20C0000}"/>
    <cellStyle name="B_BotLC_HK P &amp; L (To Finance to compute tax) 21" xfId="3345" xr:uid="{00000000-0005-0000-0000-0000D30C0000}"/>
    <cellStyle name="B_BotLC_HK P &amp; L (To Finance to compute tax) 22" xfId="3346" xr:uid="{00000000-0005-0000-0000-0000D40C0000}"/>
    <cellStyle name="B_BotLC_HK P &amp; L (To Finance to compute tax) 23" xfId="3347" xr:uid="{00000000-0005-0000-0000-0000D50C0000}"/>
    <cellStyle name="B_BotLC_HK P &amp; L (To Finance to compute tax) 3" xfId="3348" xr:uid="{00000000-0005-0000-0000-0000D60C0000}"/>
    <cellStyle name="B_BotLC_HK P &amp; L (To Finance to compute tax) 4" xfId="3349" xr:uid="{00000000-0005-0000-0000-0000D70C0000}"/>
    <cellStyle name="B_BotLC_HK P &amp; L (To Finance to compute tax) 5" xfId="3350" xr:uid="{00000000-0005-0000-0000-0000D80C0000}"/>
    <cellStyle name="B_BotLC_HK P &amp; L (To Finance to compute tax) 6" xfId="3351" xr:uid="{00000000-0005-0000-0000-0000D90C0000}"/>
    <cellStyle name="B_BotLC_HK P &amp; L (To Finance to compute tax) 7" xfId="3352" xr:uid="{00000000-0005-0000-0000-0000DA0C0000}"/>
    <cellStyle name="B_BotLC_HK P &amp; L (To Finance to compute tax) 8" xfId="3353" xr:uid="{00000000-0005-0000-0000-0000DB0C0000}"/>
    <cellStyle name="B_BotLC_HK P &amp; L (To Finance to compute tax) 9" xfId="3354" xr:uid="{00000000-0005-0000-0000-0000DC0C0000}"/>
    <cellStyle name="B_BotLC_HK P &amp; L (To Finance to compute tax)_PROD_DETAILS" xfId="3355" xr:uid="{00000000-0005-0000-0000-0000DD0C0000}"/>
    <cellStyle name="B_BotLC_HK P &amp; L (To Finance to compute tax)_SOLVENCY POSITION " xfId="3356" xr:uid="{00000000-0005-0000-0000-0000DE0C0000}"/>
    <cellStyle name="B_BotLC_HK.EEV-Apr06v2" xfId="3357" xr:uid="{00000000-0005-0000-0000-0000DF0C0000}"/>
    <cellStyle name="B_BotLC_HK.EEV-Apr06v2 10" xfId="3358" xr:uid="{00000000-0005-0000-0000-0000E00C0000}"/>
    <cellStyle name="B_BotLC_HK.EEV-Apr06v2 11" xfId="3359" xr:uid="{00000000-0005-0000-0000-0000E10C0000}"/>
    <cellStyle name="B_BotLC_HK.EEV-Apr06v2 12" xfId="3360" xr:uid="{00000000-0005-0000-0000-0000E20C0000}"/>
    <cellStyle name="B_BotLC_HK.EEV-Apr06v2 13" xfId="3361" xr:uid="{00000000-0005-0000-0000-0000E30C0000}"/>
    <cellStyle name="B_BotLC_HK.EEV-Apr06v2 14" xfId="3362" xr:uid="{00000000-0005-0000-0000-0000E40C0000}"/>
    <cellStyle name="B_BotLC_HK.EEV-Apr06v2 15" xfId="3363" xr:uid="{00000000-0005-0000-0000-0000E50C0000}"/>
    <cellStyle name="B_BotLC_HK.EEV-Apr06v2 16" xfId="3364" xr:uid="{00000000-0005-0000-0000-0000E60C0000}"/>
    <cellStyle name="B_BotLC_HK.EEV-Apr06v2 17" xfId="3365" xr:uid="{00000000-0005-0000-0000-0000E70C0000}"/>
    <cellStyle name="B_BotLC_HK.EEV-Apr06v2 18" xfId="3366" xr:uid="{00000000-0005-0000-0000-0000E80C0000}"/>
    <cellStyle name="B_BotLC_HK.EEV-Apr06v2 19" xfId="3367" xr:uid="{00000000-0005-0000-0000-0000E90C0000}"/>
    <cellStyle name="B_BotLC_HK.EEV-Apr06v2 2" xfId="3368" xr:uid="{00000000-0005-0000-0000-0000EA0C0000}"/>
    <cellStyle name="B_BotLC_HK.EEV-Apr06v2 20" xfId="3369" xr:uid="{00000000-0005-0000-0000-0000EB0C0000}"/>
    <cellStyle name="B_BotLC_HK.EEV-Apr06v2 21" xfId="3370" xr:uid="{00000000-0005-0000-0000-0000EC0C0000}"/>
    <cellStyle name="B_BotLC_HK.EEV-Apr06v2 22" xfId="3371" xr:uid="{00000000-0005-0000-0000-0000ED0C0000}"/>
    <cellStyle name="B_BotLC_HK.EEV-Apr06v2 23" xfId="3372" xr:uid="{00000000-0005-0000-0000-0000EE0C0000}"/>
    <cellStyle name="B_BotLC_HK.EEV-Apr06v2 3" xfId="3373" xr:uid="{00000000-0005-0000-0000-0000EF0C0000}"/>
    <cellStyle name="B_BotLC_HK.EEV-Apr06v2 4" xfId="3374" xr:uid="{00000000-0005-0000-0000-0000F00C0000}"/>
    <cellStyle name="B_BotLC_HK.EEV-Apr06v2 5" xfId="3375" xr:uid="{00000000-0005-0000-0000-0000F10C0000}"/>
    <cellStyle name="B_BotLC_HK.EEV-Apr06v2 6" xfId="3376" xr:uid="{00000000-0005-0000-0000-0000F20C0000}"/>
    <cellStyle name="B_BotLC_HK.EEV-Apr06v2 7" xfId="3377" xr:uid="{00000000-0005-0000-0000-0000F30C0000}"/>
    <cellStyle name="B_BotLC_HK.EEV-Apr06v2 8" xfId="3378" xr:uid="{00000000-0005-0000-0000-0000F40C0000}"/>
    <cellStyle name="B_BotLC_HK.EEV-Apr06v2 9" xfId="3379" xr:uid="{00000000-0005-0000-0000-0000F50C0000}"/>
    <cellStyle name="B_BotLC_HK.EEV-Apr06v2_HK.EEV-May06 4+2 kkh" xfId="3380" xr:uid="{00000000-0005-0000-0000-0000F60C0000}"/>
    <cellStyle name="B_BotLC_HK.EEV-Apr06v2_HK.EEV-May06 4+2 kkh 10" xfId="3381" xr:uid="{00000000-0005-0000-0000-0000F70C0000}"/>
    <cellStyle name="B_BotLC_HK.EEV-Apr06v2_HK.EEV-May06 4+2 kkh 11" xfId="3382" xr:uid="{00000000-0005-0000-0000-0000F80C0000}"/>
    <cellStyle name="B_BotLC_HK.EEV-Apr06v2_HK.EEV-May06 4+2 kkh 12" xfId="3383" xr:uid="{00000000-0005-0000-0000-0000F90C0000}"/>
    <cellStyle name="B_BotLC_HK.EEV-Apr06v2_HK.EEV-May06 4+2 kkh 13" xfId="3384" xr:uid="{00000000-0005-0000-0000-0000FA0C0000}"/>
    <cellStyle name="B_BotLC_HK.EEV-Apr06v2_HK.EEV-May06 4+2 kkh 14" xfId="3385" xr:uid="{00000000-0005-0000-0000-0000FB0C0000}"/>
    <cellStyle name="B_BotLC_HK.EEV-Apr06v2_HK.EEV-May06 4+2 kkh 15" xfId="3386" xr:uid="{00000000-0005-0000-0000-0000FC0C0000}"/>
    <cellStyle name="B_BotLC_HK.EEV-Apr06v2_HK.EEV-May06 4+2 kkh 16" xfId="3387" xr:uid="{00000000-0005-0000-0000-0000FD0C0000}"/>
    <cellStyle name="B_BotLC_HK.EEV-Apr06v2_HK.EEV-May06 4+2 kkh 17" xfId="3388" xr:uid="{00000000-0005-0000-0000-0000FE0C0000}"/>
    <cellStyle name="B_BotLC_HK.EEV-Apr06v2_HK.EEV-May06 4+2 kkh 18" xfId="3389" xr:uid="{00000000-0005-0000-0000-0000FF0C0000}"/>
    <cellStyle name="B_BotLC_HK.EEV-Apr06v2_HK.EEV-May06 4+2 kkh 19" xfId="3390" xr:uid="{00000000-0005-0000-0000-0000000D0000}"/>
    <cellStyle name="B_BotLC_HK.EEV-Apr06v2_HK.EEV-May06 4+2 kkh 2" xfId="3391" xr:uid="{00000000-0005-0000-0000-0000010D0000}"/>
    <cellStyle name="B_BotLC_HK.EEV-Apr06v2_HK.EEV-May06 4+2 kkh 20" xfId="3392" xr:uid="{00000000-0005-0000-0000-0000020D0000}"/>
    <cellStyle name="B_BotLC_HK.EEV-Apr06v2_HK.EEV-May06 4+2 kkh 21" xfId="3393" xr:uid="{00000000-0005-0000-0000-0000030D0000}"/>
    <cellStyle name="B_BotLC_HK.EEV-Apr06v2_HK.EEV-May06 4+2 kkh 22" xfId="3394" xr:uid="{00000000-0005-0000-0000-0000040D0000}"/>
    <cellStyle name="B_BotLC_HK.EEV-Apr06v2_HK.EEV-May06 4+2 kkh 23" xfId="3395" xr:uid="{00000000-0005-0000-0000-0000050D0000}"/>
    <cellStyle name="B_BotLC_HK.EEV-Apr06v2_HK.EEV-May06 4+2 kkh 3" xfId="3396" xr:uid="{00000000-0005-0000-0000-0000060D0000}"/>
    <cellStyle name="B_BotLC_HK.EEV-Apr06v2_HK.EEV-May06 4+2 kkh 4" xfId="3397" xr:uid="{00000000-0005-0000-0000-0000070D0000}"/>
    <cellStyle name="B_BotLC_HK.EEV-Apr06v2_HK.EEV-May06 4+2 kkh 5" xfId="3398" xr:uid="{00000000-0005-0000-0000-0000080D0000}"/>
    <cellStyle name="B_BotLC_HK.EEV-Apr06v2_HK.EEV-May06 4+2 kkh 6" xfId="3399" xr:uid="{00000000-0005-0000-0000-0000090D0000}"/>
    <cellStyle name="B_BotLC_HK.EEV-Apr06v2_HK.EEV-May06 4+2 kkh 7" xfId="3400" xr:uid="{00000000-0005-0000-0000-00000A0D0000}"/>
    <cellStyle name="B_BotLC_HK.EEV-Apr06v2_HK.EEV-May06 4+2 kkh 8" xfId="3401" xr:uid="{00000000-0005-0000-0000-00000B0D0000}"/>
    <cellStyle name="B_BotLC_HK.EEV-Apr06v2_HK.EEV-May06 4+2 kkh 9" xfId="3402" xr:uid="{00000000-0005-0000-0000-00000C0D0000}"/>
    <cellStyle name="B_BotLC_HK.EEV-Apr06v2_HK.EEV-May06 4+2 kkh_PROD_DETAILS" xfId="3403" xr:uid="{00000000-0005-0000-0000-00000D0D0000}"/>
    <cellStyle name="B_BotLC_HK.EEV-Apr06v2_HK.EEV-May06 4+2 kkh_SOLVENCY POSITION " xfId="3404" xr:uid="{00000000-0005-0000-0000-00000E0D0000}"/>
    <cellStyle name="B_BotLC_HK.EEV-Apr06v2_PROD_DETAILS" xfId="3405" xr:uid="{00000000-0005-0000-0000-00000F0D0000}"/>
    <cellStyle name="B_BotLC_HK.EEV-Apr06v2_SOLVENCY POSITION " xfId="3406" xr:uid="{00000000-0005-0000-0000-0000100D0000}"/>
    <cellStyle name="B_BotLC_HK.EEV-Jun06 07-09 2006 (QF3)" xfId="3407" xr:uid="{00000000-0005-0000-0000-0000110D0000}"/>
    <cellStyle name="B_BotLC_HK.EEV-Jun06 07-09 2006 (QF3) 10" xfId="3408" xr:uid="{00000000-0005-0000-0000-0000120D0000}"/>
    <cellStyle name="B_BotLC_HK.EEV-Jun06 07-09 2006 (QF3) 11" xfId="3409" xr:uid="{00000000-0005-0000-0000-0000130D0000}"/>
    <cellStyle name="B_BotLC_HK.EEV-Jun06 07-09 2006 (QF3) 12" xfId="3410" xr:uid="{00000000-0005-0000-0000-0000140D0000}"/>
    <cellStyle name="B_BotLC_HK.EEV-Jun06 07-09 2006 (QF3) 13" xfId="3411" xr:uid="{00000000-0005-0000-0000-0000150D0000}"/>
    <cellStyle name="B_BotLC_HK.EEV-Jun06 07-09 2006 (QF3) 14" xfId="3412" xr:uid="{00000000-0005-0000-0000-0000160D0000}"/>
    <cellStyle name="B_BotLC_HK.EEV-Jun06 07-09 2006 (QF3) 15" xfId="3413" xr:uid="{00000000-0005-0000-0000-0000170D0000}"/>
    <cellStyle name="B_BotLC_HK.EEV-Jun06 07-09 2006 (QF3) 16" xfId="3414" xr:uid="{00000000-0005-0000-0000-0000180D0000}"/>
    <cellStyle name="B_BotLC_HK.EEV-Jun06 07-09 2006 (QF3) 17" xfId="3415" xr:uid="{00000000-0005-0000-0000-0000190D0000}"/>
    <cellStyle name="B_BotLC_HK.EEV-Jun06 07-09 2006 (QF3) 18" xfId="3416" xr:uid="{00000000-0005-0000-0000-00001A0D0000}"/>
    <cellStyle name="B_BotLC_HK.EEV-Jun06 07-09 2006 (QF3) 19" xfId="3417" xr:uid="{00000000-0005-0000-0000-00001B0D0000}"/>
    <cellStyle name="B_BotLC_HK.EEV-Jun06 07-09 2006 (QF3) 2" xfId="3418" xr:uid="{00000000-0005-0000-0000-00001C0D0000}"/>
    <cellStyle name="B_BotLC_HK.EEV-Jun06 07-09 2006 (QF3) 20" xfId="3419" xr:uid="{00000000-0005-0000-0000-00001D0D0000}"/>
    <cellStyle name="B_BotLC_HK.EEV-Jun06 07-09 2006 (QF3) 21" xfId="3420" xr:uid="{00000000-0005-0000-0000-00001E0D0000}"/>
    <cellStyle name="B_BotLC_HK.EEV-Jun06 07-09 2006 (QF3) 22" xfId="3421" xr:uid="{00000000-0005-0000-0000-00001F0D0000}"/>
    <cellStyle name="B_BotLC_HK.EEV-Jun06 07-09 2006 (QF3) 23" xfId="3422" xr:uid="{00000000-0005-0000-0000-0000200D0000}"/>
    <cellStyle name="B_BotLC_HK.EEV-Jun06 07-09 2006 (QF3) 3" xfId="3423" xr:uid="{00000000-0005-0000-0000-0000210D0000}"/>
    <cellStyle name="B_BotLC_HK.EEV-Jun06 07-09 2006 (QF3) 4" xfId="3424" xr:uid="{00000000-0005-0000-0000-0000220D0000}"/>
    <cellStyle name="B_BotLC_HK.EEV-Jun06 07-09 2006 (QF3) 5" xfId="3425" xr:uid="{00000000-0005-0000-0000-0000230D0000}"/>
    <cellStyle name="B_BotLC_HK.EEV-Jun06 07-09 2006 (QF3) 6" xfId="3426" xr:uid="{00000000-0005-0000-0000-0000240D0000}"/>
    <cellStyle name="B_BotLC_HK.EEV-Jun06 07-09 2006 (QF3) 7" xfId="3427" xr:uid="{00000000-0005-0000-0000-0000250D0000}"/>
    <cellStyle name="B_BotLC_HK.EEV-Jun06 07-09 2006 (QF3) 8" xfId="3428" xr:uid="{00000000-0005-0000-0000-0000260D0000}"/>
    <cellStyle name="B_BotLC_HK.EEV-Jun06 07-09 2006 (QF3) 9" xfId="3429" xr:uid="{00000000-0005-0000-0000-0000270D0000}"/>
    <cellStyle name="B_BotLC_HK.EEV-Jun06 07-09 2006 (QF3)_PROD_DETAILS" xfId="3430" xr:uid="{00000000-0005-0000-0000-0000280D0000}"/>
    <cellStyle name="B_BotLC_HK.EEV-Jun06 07-09 2006 (QF3)_SOLVENCY POSITION " xfId="3431" xr:uid="{00000000-0005-0000-0000-0000290D0000}"/>
    <cellStyle name="B_BotLC_HK.EEV-May06 4+2" xfId="3432" xr:uid="{00000000-0005-0000-0000-00002A0D0000}"/>
    <cellStyle name="B_BotLC_HK.EEV-May06 4+2 10" xfId="3433" xr:uid="{00000000-0005-0000-0000-00002B0D0000}"/>
    <cellStyle name="B_BotLC_HK.EEV-May06 4+2 11" xfId="3434" xr:uid="{00000000-0005-0000-0000-00002C0D0000}"/>
    <cellStyle name="B_BotLC_HK.EEV-May06 4+2 12" xfId="3435" xr:uid="{00000000-0005-0000-0000-00002D0D0000}"/>
    <cellStyle name="B_BotLC_HK.EEV-May06 4+2 13" xfId="3436" xr:uid="{00000000-0005-0000-0000-00002E0D0000}"/>
    <cellStyle name="B_BotLC_HK.EEV-May06 4+2 14" xfId="3437" xr:uid="{00000000-0005-0000-0000-00002F0D0000}"/>
    <cellStyle name="B_BotLC_HK.EEV-May06 4+2 15" xfId="3438" xr:uid="{00000000-0005-0000-0000-0000300D0000}"/>
    <cellStyle name="B_BotLC_HK.EEV-May06 4+2 16" xfId="3439" xr:uid="{00000000-0005-0000-0000-0000310D0000}"/>
    <cellStyle name="B_BotLC_HK.EEV-May06 4+2 17" xfId="3440" xr:uid="{00000000-0005-0000-0000-0000320D0000}"/>
    <cellStyle name="B_BotLC_HK.EEV-May06 4+2 18" xfId="3441" xr:uid="{00000000-0005-0000-0000-0000330D0000}"/>
    <cellStyle name="B_BotLC_HK.EEV-May06 4+2 19" xfId="3442" xr:uid="{00000000-0005-0000-0000-0000340D0000}"/>
    <cellStyle name="B_BotLC_HK.EEV-May06 4+2 2" xfId="3443" xr:uid="{00000000-0005-0000-0000-0000350D0000}"/>
    <cellStyle name="B_BotLC_HK.EEV-May06 4+2 20" xfId="3444" xr:uid="{00000000-0005-0000-0000-0000360D0000}"/>
    <cellStyle name="B_BotLC_HK.EEV-May06 4+2 21" xfId="3445" xr:uid="{00000000-0005-0000-0000-0000370D0000}"/>
    <cellStyle name="B_BotLC_HK.EEV-May06 4+2 22" xfId="3446" xr:uid="{00000000-0005-0000-0000-0000380D0000}"/>
    <cellStyle name="B_BotLC_HK.EEV-May06 4+2 23" xfId="3447" xr:uid="{00000000-0005-0000-0000-0000390D0000}"/>
    <cellStyle name="B_BotLC_HK.EEV-May06 4+2 3" xfId="3448" xr:uid="{00000000-0005-0000-0000-00003A0D0000}"/>
    <cellStyle name="B_BotLC_HK.EEV-May06 4+2 4" xfId="3449" xr:uid="{00000000-0005-0000-0000-00003B0D0000}"/>
    <cellStyle name="B_BotLC_HK.EEV-May06 4+2 5" xfId="3450" xr:uid="{00000000-0005-0000-0000-00003C0D0000}"/>
    <cellStyle name="B_BotLC_HK.EEV-May06 4+2 6" xfId="3451" xr:uid="{00000000-0005-0000-0000-00003D0D0000}"/>
    <cellStyle name="B_BotLC_HK.EEV-May06 4+2 7" xfId="3452" xr:uid="{00000000-0005-0000-0000-00003E0D0000}"/>
    <cellStyle name="B_BotLC_HK.EEV-May06 4+2 8" xfId="3453" xr:uid="{00000000-0005-0000-0000-00003F0D0000}"/>
    <cellStyle name="B_BotLC_HK.EEV-May06 4+2 9" xfId="3454" xr:uid="{00000000-0005-0000-0000-0000400D0000}"/>
    <cellStyle name="B_BotLC_HK.EEV-May06 4+2_HK.EEV-May06 4+2 kkh" xfId="3455" xr:uid="{00000000-0005-0000-0000-0000410D0000}"/>
    <cellStyle name="B_BotLC_HK.EEV-May06 4+2_HK.EEV-May06 4+2 kkh 10" xfId="3456" xr:uid="{00000000-0005-0000-0000-0000420D0000}"/>
    <cellStyle name="B_BotLC_HK.EEV-May06 4+2_HK.EEV-May06 4+2 kkh 11" xfId="3457" xr:uid="{00000000-0005-0000-0000-0000430D0000}"/>
    <cellStyle name="B_BotLC_HK.EEV-May06 4+2_HK.EEV-May06 4+2 kkh 12" xfId="3458" xr:uid="{00000000-0005-0000-0000-0000440D0000}"/>
    <cellStyle name="B_BotLC_HK.EEV-May06 4+2_HK.EEV-May06 4+2 kkh 13" xfId="3459" xr:uid="{00000000-0005-0000-0000-0000450D0000}"/>
    <cellStyle name="B_BotLC_HK.EEV-May06 4+2_HK.EEV-May06 4+2 kkh 14" xfId="3460" xr:uid="{00000000-0005-0000-0000-0000460D0000}"/>
    <cellStyle name="B_BotLC_HK.EEV-May06 4+2_HK.EEV-May06 4+2 kkh 15" xfId="3461" xr:uid="{00000000-0005-0000-0000-0000470D0000}"/>
    <cellStyle name="B_BotLC_HK.EEV-May06 4+2_HK.EEV-May06 4+2 kkh 16" xfId="3462" xr:uid="{00000000-0005-0000-0000-0000480D0000}"/>
    <cellStyle name="B_BotLC_HK.EEV-May06 4+2_HK.EEV-May06 4+2 kkh 17" xfId="3463" xr:uid="{00000000-0005-0000-0000-0000490D0000}"/>
    <cellStyle name="B_BotLC_HK.EEV-May06 4+2_HK.EEV-May06 4+2 kkh 18" xfId="3464" xr:uid="{00000000-0005-0000-0000-00004A0D0000}"/>
    <cellStyle name="B_BotLC_HK.EEV-May06 4+2_HK.EEV-May06 4+2 kkh 19" xfId="3465" xr:uid="{00000000-0005-0000-0000-00004B0D0000}"/>
    <cellStyle name="B_BotLC_HK.EEV-May06 4+2_HK.EEV-May06 4+2 kkh 2" xfId="3466" xr:uid="{00000000-0005-0000-0000-00004C0D0000}"/>
    <cellStyle name="B_BotLC_HK.EEV-May06 4+2_HK.EEV-May06 4+2 kkh 20" xfId="3467" xr:uid="{00000000-0005-0000-0000-00004D0D0000}"/>
    <cellStyle name="B_BotLC_HK.EEV-May06 4+2_HK.EEV-May06 4+2 kkh 21" xfId="3468" xr:uid="{00000000-0005-0000-0000-00004E0D0000}"/>
    <cellStyle name="B_BotLC_HK.EEV-May06 4+2_HK.EEV-May06 4+2 kkh 22" xfId="3469" xr:uid="{00000000-0005-0000-0000-00004F0D0000}"/>
    <cellStyle name="B_BotLC_HK.EEV-May06 4+2_HK.EEV-May06 4+2 kkh 23" xfId="3470" xr:uid="{00000000-0005-0000-0000-0000500D0000}"/>
    <cellStyle name="B_BotLC_HK.EEV-May06 4+2_HK.EEV-May06 4+2 kkh 3" xfId="3471" xr:uid="{00000000-0005-0000-0000-0000510D0000}"/>
    <cellStyle name="B_BotLC_HK.EEV-May06 4+2_HK.EEV-May06 4+2 kkh 4" xfId="3472" xr:uid="{00000000-0005-0000-0000-0000520D0000}"/>
    <cellStyle name="B_BotLC_HK.EEV-May06 4+2_HK.EEV-May06 4+2 kkh 5" xfId="3473" xr:uid="{00000000-0005-0000-0000-0000530D0000}"/>
    <cellStyle name="B_BotLC_HK.EEV-May06 4+2_HK.EEV-May06 4+2 kkh 6" xfId="3474" xr:uid="{00000000-0005-0000-0000-0000540D0000}"/>
    <cellStyle name="B_BotLC_HK.EEV-May06 4+2_HK.EEV-May06 4+2 kkh 7" xfId="3475" xr:uid="{00000000-0005-0000-0000-0000550D0000}"/>
    <cellStyle name="B_BotLC_HK.EEV-May06 4+2_HK.EEV-May06 4+2 kkh 8" xfId="3476" xr:uid="{00000000-0005-0000-0000-0000560D0000}"/>
    <cellStyle name="B_BotLC_HK.EEV-May06 4+2_HK.EEV-May06 4+2 kkh 9" xfId="3477" xr:uid="{00000000-0005-0000-0000-0000570D0000}"/>
    <cellStyle name="B_BotLC_HK.EEV-May06 4+2_HK.EEV-May06 4+2 kkh_PROD_DETAILS" xfId="3478" xr:uid="{00000000-0005-0000-0000-0000580D0000}"/>
    <cellStyle name="B_BotLC_HK.EEV-May06 4+2_HK.EEV-May06 4+2 kkh_SOLVENCY POSITION " xfId="3479" xr:uid="{00000000-0005-0000-0000-0000590D0000}"/>
    <cellStyle name="B_BotLC_HK.EEV-May06 4+2_PROD_DETAILS" xfId="3480" xr:uid="{00000000-0005-0000-0000-00005A0D0000}"/>
    <cellStyle name="B_BotLC_HK.EEV-May06 4+2_SOLVENCY POSITION " xfId="3481" xr:uid="{00000000-0005-0000-0000-00005B0D0000}"/>
    <cellStyle name="B_BotLC_HK.NBC@Mar2006" xfId="3482" xr:uid="{00000000-0005-0000-0000-00005C0D0000}"/>
    <cellStyle name="B_BotLC_HK.NBC@Mar2006 10" xfId="3483" xr:uid="{00000000-0005-0000-0000-00005D0D0000}"/>
    <cellStyle name="B_BotLC_HK.NBC@Mar2006 11" xfId="3484" xr:uid="{00000000-0005-0000-0000-00005E0D0000}"/>
    <cellStyle name="B_BotLC_HK.NBC@Mar2006 12" xfId="3485" xr:uid="{00000000-0005-0000-0000-00005F0D0000}"/>
    <cellStyle name="B_BotLC_HK.NBC@Mar2006 13" xfId="3486" xr:uid="{00000000-0005-0000-0000-0000600D0000}"/>
    <cellStyle name="B_BotLC_HK.NBC@Mar2006 14" xfId="3487" xr:uid="{00000000-0005-0000-0000-0000610D0000}"/>
    <cellStyle name="B_BotLC_HK.NBC@Mar2006 15" xfId="3488" xr:uid="{00000000-0005-0000-0000-0000620D0000}"/>
    <cellStyle name="B_BotLC_HK.NBC@Mar2006 16" xfId="3489" xr:uid="{00000000-0005-0000-0000-0000630D0000}"/>
    <cellStyle name="B_BotLC_HK.NBC@Mar2006 17" xfId="3490" xr:uid="{00000000-0005-0000-0000-0000640D0000}"/>
    <cellStyle name="B_BotLC_HK.NBC@Mar2006 18" xfId="3491" xr:uid="{00000000-0005-0000-0000-0000650D0000}"/>
    <cellStyle name="B_BotLC_HK.NBC@Mar2006 19" xfId="3492" xr:uid="{00000000-0005-0000-0000-0000660D0000}"/>
    <cellStyle name="B_BotLC_HK.NBC@Mar2006 2" xfId="3493" xr:uid="{00000000-0005-0000-0000-0000670D0000}"/>
    <cellStyle name="B_BotLC_HK.NBC@Mar2006 20" xfId="3494" xr:uid="{00000000-0005-0000-0000-0000680D0000}"/>
    <cellStyle name="B_BotLC_HK.NBC@Mar2006 21" xfId="3495" xr:uid="{00000000-0005-0000-0000-0000690D0000}"/>
    <cellStyle name="B_BotLC_HK.NBC@Mar2006 22" xfId="3496" xr:uid="{00000000-0005-0000-0000-00006A0D0000}"/>
    <cellStyle name="B_BotLC_HK.NBC@Mar2006 23" xfId="3497" xr:uid="{00000000-0005-0000-0000-00006B0D0000}"/>
    <cellStyle name="B_BotLC_HK.NBC@Mar2006 3" xfId="3498" xr:uid="{00000000-0005-0000-0000-00006C0D0000}"/>
    <cellStyle name="B_BotLC_HK.NBC@Mar2006 4" xfId="3499" xr:uid="{00000000-0005-0000-0000-00006D0D0000}"/>
    <cellStyle name="B_BotLC_HK.NBC@Mar2006 5" xfId="3500" xr:uid="{00000000-0005-0000-0000-00006E0D0000}"/>
    <cellStyle name="B_BotLC_HK.NBC@Mar2006 6" xfId="3501" xr:uid="{00000000-0005-0000-0000-00006F0D0000}"/>
    <cellStyle name="B_BotLC_HK.NBC@Mar2006 7" xfId="3502" xr:uid="{00000000-0005-0000-0000-0000700D0000}"/>
    <cellStyle name="B_BotLC_HK.NBC@Mar2006 8" xfId="3503" xr:uid="{00000000-0005-0000-0000-0000710D0000}"/>
    <cellStyle name="B_BotLC_HK.NBC@Mar2006 9" xfId="3504" xr:uid="{00000000-0005-0000-0000-0000720D0000}"/>
    <cellStyle name="B_BotLC_HK.NBC@Mar2006_HK.EEV-May06 4+2 kkh" xfId="3505" xr:uid="{00000000-0005-0000-0000-0000730D0000}"/>
    <cellStyle name="B_BotLC_HK.NBC@Mar2006_HK.EEV-May06 4+2 kkh 10" xfId="3506" xr:uid="{00000000-0005-0000-0000-0000740D0000}"/>
    <cellStyle name="B_BotLC_HK.NBC@Mar2006_HK.EEV-May06 4+2 kkh 11" xfId="3507" xr:uid="{00000000-0005-0000-0000-0000750D0000}"/>
    <cellStyle name="B_BotLC_HK.NBC@Mar2006_HK.EEV-May06 4+2 kkh 12" xfId="3508" xr:uid="{00000000-0005-0000-0000-0000760D0000}"/>
    <cellStyle name="B_BotLC_HK.NBC@Mar2006_HK.EEV-May06 4+2 kkh 13" xfId="3509" xr:uid="{00000000-0005-0000-0000-0000770D0000}"/>
    <cellStyle name="B_BotLC_HK.NBC@Mar2006_HK.EEV-May06 4+2 kkh 14" xfId="3510" xr:uid="{00000000-0005-0000-0000-0000780D0000}"/>
    <cellStyle name="B_BotLC_HK.NBC@Mar2006_HK.EEV-May06 4+2 kkh 15" xfId="3511" xr:uid="{00000000-0005-0000-0000-0000790D0000}"/>
    <cellStyle name="B_BotLC_HK.NBC@Mar2006_HK.EEV-May06 4+2 kkh 16" xfId="3512" xr:uid="{00000000-0005-0000-0000-00007A0D0000}"/>
    <cellStyle name="B_BotLC_HK.NBC@Mar2006_HK.EEV-May06 4+2 kkh 17" xfId="3513" xr:uid="{00000000-0005-0000-0000-00007B0D0000}"/>
    <cellStyle name="B_BotLC_HK.NBC@Mar2006_HK.EEV-May06 4+2 kkh 18" xfId="3514" xr:uid="{00000000-0005-0000-0000-00007C0D0000}"/>
    <cellStyle name="B_BotLC_HK.NBC@Mar2006_HK.EEV-May06 4+2 kkh 19" xfId="3515" xr:uid="{00000000-0005-0000-0000-00007D0D0000}"/>
    <cellStyle name="B_BotLC_HK.NBC@Mar2006_HK.EEV-May06 4+2 kkh 2" xfId="3516" xr:uid="{00000000-0005-0000-0000-00007E0D0000}"/>
    <cellStyle name="B_BotLC_HK.NBC@Mar2006_HK.EEV-May06 4+2 kkh 20" xfId="3517" xr:uid="{00000000-0005-0000-0000-00007F0D0000}"/>
    <cellStyle name="B_BotLC_HK.NBC@Mar2006_HK.EEV-May06 4+2 kkh 21" xfId="3518" xr:uid="{00000000-0005-0000-0000-0000800D0000}"/>
    <cellStyle name="B_BotLC_HK.NBC@Mar2006_HK.EEV-May06 4+2 kkh 22" xfId="3519" xr:uid="{00000000-0005-0000-0000-0000810D0000}"/>
    <cellStyle name="B_BotLC_HK.NBC@Mar2006_HK.EEV-May06 4+2 kkh 23" xfId="3520" xr:uid="{00000000-0005-0000-0000-0000820D0000}"/>
    <cellStyle name="B_BotLC_HK.NBC@Mar2006_HK.EEV-May06 4+2 kkh 3" xfId="3521" xr:uid="{00000000-0005-0000-0000-0000830D0000}"/>
    <cellStyle name="B_BotLC_HK.NBC@Mar2006_HK.EEV-May06 4+2 kkh 4" xfId="3522" xr:uid="{00000000-0005-0000-0000-0000840D0000}"/>
    <cellStyle name="B_BotLC_HK.NBC@Mar2006_HK.EEV-May06 4+2 kkh 5" xfId="3523" xr:uid="{00000000-0005-0000-0000-0000850D0000}"/>
    <cellStyle name="B_BotLC_HK.NBC@Mar2006_HK.EEV-May06 4+2 kkh 6" xfId="3524" xr:uid="{00000000-0005-0000-0000-0000860D0000}"/>
    <cellStyle name="B_BotLC_HK.NBC@Mar2006_HK.EEV-May06 4+2 kkh 7" xfId="3525" xr:uid="{00000000-0005-0000-0000-0000870D0000}"/>
    <cellStyle name="B_BotLC_HK.NBC@Mar2006_HK.EEV-May06 4+2 kkh 8" xfId="3526" xr:uid="{00000000-0005-0000-0000-0000880D0000}"/>
    <cellStyle name="B_BotLC_HK.NBC@Mar2006_HK.EEV-May06 4+2 kkh 9" xfId="3527" xr:uid="{00000000-0005-0000-0000-0000890D0000}"/>
    <cellStyle name="B_BotLC_HK.NBC@Mar2006_HK.EEV-May06 4+2 kkh_PROD_DETAILS" xfId="3528" xr:uid="{00000000-0005-0000-0000-00008A0D0000}"/>
    <cellStyle name="B_BotLC_HK.NBC@Mar2006_HK.EEV-May06 4+2 kkh_SOLVENCY POSITION " xfId="3529" xr:uid="{00000000-0005-0000-0000-00008B0D0000}"/>
    <cellStyle name="B_BotLC_HK.NBC@Mar2006_PROD_DETAILS" xfId="3530" xr:uid="{00000000-0005-0000-0000-00008C0D0000}"/>
    <cellStyle name="B_BotLC_HK.NBC@Mar2006_SOLVENCY POSITION " xfId="3531" xr:uid="{00000000-0005-0000-0000-00008D0D0000}"/>
    <cellStyle name="B_BotLC_HK_NBC@Dec2007(New Lapse)Final" xfId="3532" xr:uid="{00000000-0005-0000-0000-00008E0D0000}"/>
    <cellStyle name="B_BotLC_HK_NBC@Dec2007(New Lapse)Final 10" xfId="3533" xr:uid="{00000000-0005-0000-0000-00008F0D0000}"/>
    <cellStyle name="B_BotLC_HK_NBC@Dec2007(New Lapse)Final 11" xfId="3534" xr:uid="{00000000-0005-0000-0000-0000900D0000}"/>
    <cellStyle name="B_BotLC_HK_NBC@Dec2007(New Lapse)Final 12" xfId="3535" xr:uid="{00000000-0005-0000-0000-0000910D0000}"/>
    <cellStyle name="B_BotLC_HK_NBC@Dec2007(New Lapse)Final 13" xfId="3536" xr:uid="{00000000-0005-0000-0000-0000920D0000}"/>
    <cellStyle name="B_BotLC_HK_NBC@Dec2007(New Lapse)Final 14" xfId="3537" xr:uid="{00000000-0005-0000-0000-0000930D0000}"/>
    <cellStyle name="B_BotLC_HK_NBC@Dec2007(New Lapse)Final 15" xfId="3538" xr:uid="{00000000-0005-0000-0000-0000940D0000}"/>
    <cellStyle name="B_BotLC_HK_NBC@Dec2007(New Lapse)Final 16" xfId="3539" xr:uid="{00000000-0005-0000-0000-0000950D0000}"/>
    <cellStyle name="B_BotLC_HK_NBC@Dec2007(New Lapse)Final 17" xfId="3540" xr:uid="{00000000-0005-0000-0000-0000960D0000}"/>
    <cellStyle name="B_BotLC_HK_NBC@Dec2007(New Lapse)Final 18" xfId="3541" xr:uid="{00000000-0005-0000-0000-0000970D0000}"/>
    <cellStyle name="B_BotLC_HK_NBC@Dec2007(New Lapse)Final 19" xfId="3542" xr:uid="{00000000-0005-0000-0000-0000980D0000}"/>
    <cellStyle name="B_BotLC_HK_NBC@Dec2007(New Lapse)Final 2" xfId="3543" xr:uid="{00000000-0005-0000-0000-0000990D0000}"/>
    <cellStyle name="B_BotLC_HK_NBC@Dec2007(New Lapse)Final 20" xfId="3544" xr:uid="{00000000-0005-0000-0000-00009A0D0000}"/>
    <cellStyle name="B_BotLC_HK_NBC@Dec2007(New Lapse)Final 21" xfId="3545" xr:uid="{00000000-0005-0000-0000-00009B0D0000}"/>
    <cellStyle name="B_BotLC_HK_NBC@Dec2007(New Lapse)Final 22" xfId="3546" xr:uid="{00000000-0005-0000-0000-00009C0D0000}"/>
    <cellStyle name="B_BotLC_HK_NBC@Dec2007(New Lapse)Final 23" xfId="3547" xr:uid="{00000000-0005-0000-0000-00009D0D0000}"/>
    <cellStyle name="B_BotLC_HK_NBC@Dec2007(New Lapse)Final 3" xfId="3548" xr:uid="{00000000-0005-0000-0000-00009E0D0000}"/>
    <cellStyle name="B_BotLC_HK_NBC@Dec2007(New Lapse)Final 4" xfId="3549" xr:uid="{00000000-0005-0000-0000-00009F0D0000}"/>
    <cellStyle name="B_BotLC_HK_NBC@Dec2007(New Lapse)Final 5" xfId="3550" xr:uid="{00000000-0005-0000-0000-0000A00D0000}"/>
    <cellStyle name="B_BotLC_HK_NBC@Dec2007(New Lapse)Final 6" xfId="3551" xr:uid="{00000000-0005-0000-0000-0000A10D0000}"/>
    <cellStyle name="B_BotLC_HK_NBC@Dec2007(New Lapse)Final 7" xfId="3552" xr:uid="{00000000-0005-0000-0000-0000A20D0000}"/>
    <cellStyle name="B_BotLC_HK_NBC@Dec2007(New Lapse)Final 8" xfId="3553" xr:uid="{00000000-0005-0000-0000-0000A30D0000}"/>
    <cellStyle name="B_BotLC_HK_NBC@Dec2007(New Lapse)Final 9" xfId="3554" xr:uid="{00000000-0005-0000-0000-0000A40D0000}"/>
    <cellStyle name="B_BotLC_HK_NBC@Dec2007(New Lapse)Final_PROD_DETAILS" xfId="3555" xr:uid="{00000000-0005-0000-0000-0000A50D0000}"/>
    <cellStyle name="B_BotLC_HK_NBC@Dec2007(New Lapse)Final_SOLVENCY POSITION " xfId="3556" xr:uid="{00000000-0005-0000-0000-0000A60D0000}"/>
    <cellStyle name="B_BotLC_KPI's" xfId="3557" xr:uid="{00000000-0005-0000-0000-0000A70D0000}"/>
    <cellStyle name="B_BotLC_KPI's 10" xfId="3558" xr:uid="{00000000-0005-0000-0000-0000A80D0000}"/>
    <cellStyle name="B_BotLC_KPI's 11" xfId="3559" xr:uid="{00000000-0005-0000-0000-0000A90D0000}"/>
    <cellStyle name="B_BotLC_KPI's 12" xfId="3560" xr:uid="{00000000-0005-0000-0000-0000AA0D0000}"/>
    <cellStyle name="B_BotLC_KPI's 13" xfId="3561" xr:uid="{00000000-0005-0000-0000-0000AB0D0000}"/>
    <cellStyle name="B_BotLC_KPI's 14" xfId="3562" xr:uid="{00000000-0005-0000-0000-0000AC0D0000}"/>
    <cellStyle name="B_BotLC_KPI's 15" xfId="3563" xr:uid="{00000000-0005-0000-0000-0000AD0D0000}"/>
    <cellStyle name="B_BotLC_KPI's 16" xfId="3564" xr:uid="{00000000-0005-0000-0000-0000AE0D0000}"/>
    <cellStyle name="B_BotLC_KPI's 17" xfId="3565" xr:uid="{00000000-0005-0000-0000-0000AF0D0000}"/>
    <cellStyle name="B_BotLC_KPI's 18" xfId="3566" xr:uid="{00000000-0005-0000-0000-0000B00D0000}"/>
    <cellStyle name="B_BotLC_KPI's 19" xfId="3567" xr:uid="{00000000-0005-0000-0000-0000B10D0000}"/>
    <cellStyle name="B_BotLC_KPI's 2" xfId="3568" xr:uid="{00000000-0005-0000-0000-0000B20D0000}"/>
    <cellStyle name="B_BotLC_KPI's 20" xfId="3569" xr:uid="{00000000-0005-0000-0000-0000B30D0000}"/>
    <cellStyle name="B_BotLC_KPI's 21" xfId="3570" xr:uid="{00000000-0005-0000-0000-0000B40D0000}"/>
    <cellStyle name="B_BotLC_KPI's 22" xfId="3571" xr:uid="{00000000-0005-0000-0000-0000B50D0000}"/>
    <cellStyle name="B_BotLC_KPI's 23" xfId="3572" xr:uid="{00000000-0005-0000-0000-0000B60D0000}"/>
    <cellStyle name="B_BotLC_KPI's 3" xfId="3573" xr:uid="{00000000-0005-0000-0000-0000B70D0000}"/>
    <cellStyle name="B_BotLC_KPI's 4" xfId="3574" xr:uid="{00000000-0005-0000-0000-0000B80D0000}"/>
    <cellStyle name="B_BotLC_KPI's 5" xfId="3575" xr:uid="{00000000-0005-0000-0000-0000B90D0000}"/>
    <cellStyle name="B_BotLC_KPI's 6" xfId="3576" xr:uid="{00000000-0005-0000-0000-0000BA0D0000}"/>
    <cellStyle name="B_BotLC_KPI's 7" xfId="3577" xr:uid="{00000000-0005-0000-0000-0000BB0D0000}"/>
    <cellStyle name="B_BotLC_KPI's 8" xfId="3578" xr:uid="{00000000-0005-0000-0000-0000BC0D0000}"/>
    <cellStyle name="B_BotLC_KPI's 9" xfId="3579" xr:uid="{00000000-0005-0000-0000-0000BD0D0000}"/>
    <cellStyle name="B_BotLC_KPI's_PROD_DETAILS" xfId="3580" xr:uid="{00000000-0005-0000-0000-0000BE0D0000}"/>
    <cellStyle name="B_BotLC_KPI's_SOLVENCY POSITION " xfId="3581" xr:uid="{00000000-0005-0000-0000-0000BF0D0000}"/>
    <cellStyle name="B_BotLC_p&amp;l wkgs" xfId="3582" xr:uid="{00000000-0005-0000-0000-0000C00D0000}"/>
    <cellStyle name="B_BotLC_p&amp;l wkgs 10" xfId="3583" xr:uid="{00000000-0005-0000-0000-0000C10D0000}"/>
    <cellStyle name="B_BotLC_p&amp;l wkgs 11" xfId="3584" xr:uid="{00000000-0005-0000-0000-0000C20D0000}"/>
    <cellStyle name="B_BotLC_p&amp;l wkgs 12" xfId="3585" xr:uid="{00000000-0005-0000-0000-0000C30D0000}"/>
    <cellStyle name="B_BotLC_p&amp;l wkgs 13" xfId="3586" xr:uid="{00000000-0005-0000-0000-0000C40D0000}"/>
    <cellStyle name="B_BotLC_p&amp;l wkgs 14" xfId="3587" xr:uid="{00000000-0005-0000-0000-0000C50D0000}"/>
    <cellStyle name="B_BotLC_p&amp;l wkgs 15" xfId="3588" xr:uid="{00000000-0005-0000-0000-0000C60D0000}"/>
    <cellStyle name="B_BotLC_p&amp;l wkgs 16" xfId="3589" xr:uid="{00000000-0005-0000-0000-0000C70D0000}"/>
    <cellStyle name="B_BotLC_p&amp;l wkgs 17" xfId="3590" xr:uid="{00000000-0005-0000-0000-0000C80D0000}"/>
    <cellStyle name="B_BotLC_p&amp;l wkgs 18" xfId="3591" xr:uid="{00000000-0005-0000-0000-0000C90D0000}"/>
    <cellStyle name="B_BotLC_p&amp;l wkgs 19" xfId="3592" xr:uid="{00000000-0005-0000-0000-0000CA0D0000}"/>
    <cellStyle name="B_BotLC_p&amp;l wkgs 2" xfId="3593" xr:uid="{00000000-0005-0000-0000-0000CB0D0000}"/>
    <cellStyle name="B_BotLC_p&amp;l wkgs 20" xfId="3594" xr:uid="{00000000-0005-0000-0000-0000CC0D0000}"/>
    <cellStyle name="B_BotLC_p&amp;l wkgs 21" xfId="3595" xr:uid="{00000000-0005-0000-0000-0000CD0D0000}"/>
    <cellStyle name="B_BotLC_p&amp;l wkgs 22" xfId="3596" xr:uid="{00000000-0005-0000-0000-0000CE0D0000}"/>
    <cellStyle name="B_BotLC_p&amp;l wkgs 23" xfId="3597" xr:uid="{00000000-0005-0000-0000-0000CF0D0000}"/>
    <cellStyle name="B_BotLC_p&amp;l wkgs 3" xfId="3598" xr:uid="{00000000-0005-0000-0000-0000D00D0000}"/>
    <cellStyle name="B_BotLC_p&amp;l wkgs 4" xfId="3599" xr:uid="{00000000-0005-0000-0000-0000D10D0000}"/>
    <cellStyle name="B_BotLC_p&amp;l wkgs 5" xfId="3600" xr:uid="{00000000-0005-0000-0000-0000D20D0000}"/>
    <cellStyle name="B_BotLC_p&amp;l wkgs 6" xfId="3601" xr:uid="{00000000-0005-0000-0000-0000D30D0000}"/>
    <cellStyle name="B_BotLC_p&amp;l wkgs 7" xfId="3602" xr:uid="{00000000-0005-0000-0000-0000D40D0000}"/>
    <cellStyle name="B_BotLC_p&amp;l wkgs 8" xfId="3603" xr:uid="{00000000-0005-0000-0000-0000D50D0000}"/>
    <cellStyle name="B_BotLC_p&amp;l wkgs 9" xfId="3604" xr:uid="{00000000-0005-0000-0000-0000D60D0000}"/>
    <cellStyle name="B_BotLC_p&amp;l wkgs_PROD_DETAILS" xfId="3605" xr:uid="{00000000-0005-0000-0000-0000D70D0000}"/>
    <cellStyle name="B_BotLC_p&amp;l wkgs_SOLVENCY POSITION " xfId="3606" xr:uid="{00000000-0005-0000-0000-0000D80D0000}"/>
    <cellStyle name="B_BotLC_PROD_DETAILS" xfId="3607" xr:uid="{00000000-0005-0000-0000-0000D90D0000}"/>
    <cellStyle name="B_BotLC_Prophet Roll" xfId="3608" xr:uid="{00000000-0005-0000-0000-0000DA0D0000}"/>
    <cellStyle name="B_BotLC_Prophet Roll 10" xfId="3609" xr:uid="{00000000-0005-0000-0000-0000DB0D0000}"/>
    <cellStyle name="B_BotLC_Prophet Roll 11" xfId="3610" xr:uid="{00000000-0005-0000-0000-0000DC0D0000}"/>
    <cellStyle name="B_BotLC_Prophet Roll 12" xfId="3611" xr:uid="{00000000-0005-0000-0000-0000DD0D0000}"/>
    <cellStyle name="B_BotLC_Prophet Roll 13" xfId="3612" xr:uid="{00000000-0005-0000-0000-0000DE0D0000}"/>
    <cellStyle name="B_BotLC_Prophet Roll 14" xfId="3613" xr:uid="{00000000-0005-0000-0000-0000DF0D0000}"/>
    <cellStyle name="B_BotLC_Prophet Roll 15" xfId="3614" xr:uid="{00000000-0005-0000-0000-0000E00D0000}"/>
    <cellStyle name="B_BotLC_Prophet Roll 16" xfId="3615" xr:uid="{00000000-0005-0000-0000-0000E10D0000}"/>
    <cellStyle name="B_BotLC_Prophet Roll 17" xfId="3616" xr:uid="{00000000-0005-0000-0000-0000E20D0000}"/>
    <cellStyle name="B_BotLC_Prophet Roll 18" xfId="3617" xr:uid="{00000000-0005-0000-0000-0000E30D0000}"/>
    <cellStyle name="B_BotLC_Prophet Roll 19" xfId="3618" xr:uid="{00000000-0005-0000-0000-0000E40D0000}"/>
    <cellStyle name="B_BotLC_Prophet Roll 2" xfId="3619" xr:uid="{00000000-0005-0000-0000-0000E50D0000}"/>
    <cellStyle name="B_BotLC_Prophet Roll 20" xfId="3620" xr:uid="{00000000-0005-0000-0000-0000E60D0000}"/>
    <cellStyle name="B_BotLC_Prophet Roll 21" xfId="3621" xr:uid="{00000000-0005-0000-0000-0000E70D0000}"/>
    <cellStyle name="B_BotLC_Prophet Roll 22" xfId="3622" xr:uid="{00000000-0005-0000-0000-0000E80D0000}"/>
    <cellStyle name="B_BotLC_Prophet Roll 23" xfId="3623" xr:uid="{00000000-0005-0000-0000-0000E90D0000}"/>
    <cellStyle name="B_BotLC_Prophet Roll 3" xfId="3624" xr:uid="{00000000-0005-0000-0000-0000EA0D0000}"/>
    <cellStyle name="B_BotLC_Prophet Roll 4" xfId="3625" xr:uid="{00000000-0005-0000-0000-0000EB0D0000}"/>
    <cellStyle name="B_BotLC_Prophet Roll 5" xfId="3626" xr:uid="{00000000-0005-0000-0000-0000EC0D0000}"/>
    <cellStyle name="B_BotLC_Prophet Roll 6" xfId="3627" xr:uid="{00000000-0005-0000-0000-0000ED0D0000}"/>
    <cellStyle name="B_BotLC_Prophet Roll 7" xfId="3628" xr:uid="{00000000-0005-0000-0000-0000EE0D0000}"/>
    <cellStyle name="B_BotLC_Prophet Roll 8" xfId="3629" xr:uid="{00000000-0005-0000-0000-0000EF0D0000}"/>
    <cellStyle name="B_BotLC_Prophet Roll 9" xfId="3630" xr:uid="{00000000-0005-0000-0000-0000F00D0000}"/>
    <cellStyle name="B_BotLC_Prophet Roll_PROD_DETAILS" xfId="3631" xr:uid="{00000000-0005-0000-0000-0000F10D0000}"/>
    <cellStyle name="B_BotLC_Prophet Roll_SOLVENCY POSITION " xfId="3632" xr:uid="{00000000-0005-0000-0000-0000F20D0000}"/>
    <cellStyle name="B_BotLC_Prophet SalesProj Roll" xfId="3633" xr:uid="{00000000-0005-0000-0000-0000F30D0000}"/>
    <cellStyle name="B_BotLC_Prophet SalesProj Roll 10" xfId="3634" xr:uid="{00000000-0005-0000-0000-0000F40D0000}"/>
    <cellStyle name="B_BotLC_Prophet SalesProj Roll 11" xfId="3635" xr:uid="{00000000-0005-0000-0000-0000F50D0000}"/>
    <cellStyle name="B_BotLC_Prophet SalesProj Roll 12" xfId="3636" xr:uid="{00000000-0005-0000-0000-0000F60D0000}"/>
    <cellStyle name="B_BotLC_Prophet SalesProj Roll 13" xfId="3637" xr:uid="{00000000-0005-0000-0000-0000F70D0000}"/>
    <cellStyle name="B_BotLC_Prophet SalesProj Roll 14" xfId="3638" xr:uid="{00000000-0005-0000-0000-0000F80D0000}"/>
    <cellStyle name="B_BotLC_Prophet SalesProj Roll 15" xfId="3639" xr:uid="{00000000-0005-0000-0000-0000F90D0000}"/>
    <cellStyle name="B_BotLC_Prophet SalesProj Roll 16" xfId="3640" xr:uid="{00000000-0005-0000-0000-0000FA0D0000}"/>
    <cellStyle name="B_BotLC_Prophet SalesProj Roll 17" xfId="3641" xr:uid="{00000000-0005-0000-0000-0000FB0D0000}"/>
    <cellStyle name="B_BotLC_Prophet SalesProj Roll 18" xfId="3642" xr:uid="{00000000-0005-0000-0000-0000FC0D0000}"/>
    <cellStyle name="B_BotLC_Prophet SalesProj Roll 19" xfId="3643" xr:uid="{00000000-0005-0000-0000-0000FD0D0000}"/>
    <cellStyle name="B_BotLC_Prophet SalesProj Roll 2" xfId="3644" xr:uid="{00000000-0005-0000-0000-0000FE0D0000}"/>
    <cellStyle name="B_BotLC_Prophet SalesProj Roll 20" xfId="3645" xr:uid="{00000000-0005-0000-0000-0000FF0D0000}"/>
    <cellStyle name="B_BotLC_Prophet SalesProj Roll 21" xfId="3646" xr:uid="{00000000-0005-0000-0000-0000000E0000}"/>
    <cellStyle name="B_BotLC_Prophet SalesProj Roll 22" xfId="3647" xr:uid="{00000000-0005-0000-0000-0000010E0000}"/>
    <cellStyle name="B_BotLC_Prophet SalesProj Roll 23" xfId="3648" xr:uid="{00000000-0005-0000-0000-0000020E0000}"/>
    <cellStyle name="B_BotLC_Prophet SalesProj Roll 3" xfId="3649" xr:uid="{00000000-0005-0000-0000-0000030E0000}"/>
    <cellStyle name="B_BotLC_Prophet SalesProj Roll 4" xfId="3650" xr:uid="{00000000-0005-0000-0000-0000040E0000}"/>
    <cellStyle name="B_BotLC_Prophet SalesProj Roll 5" xfId="3651" xr:uid="{00000000-0005-0000-0000-0000050E0000}"/>
    <cellStyle name="B_BotLC_Prophet SalesProj Roll 6" xfId="3652" xr:uid="{00000000-0005-0000-0000-0000060E0000}"/>
    <cellStyle name="B_BotLC_Prophet SalesProj Roll 7" xfId="3653" xr:uid="{00000000-0005-0000-0000-0000070E0000}"/>
    <cellStyle name="B_BotLC_Prophet SalesProj Roll 8" xfId="3654" xr:uid="{00000000-0005-0000-0000-0000080E0000}"/>
    <cellStyle name="B_BotLC_Prophet SalesProj Roll 9" xfId="3655" xr:uid="{00000000-0005-0000-0000-0000090E0000}"/>
    <cellStyle name="B_BotLC_Prophet SalesProj Roll_PROD_DETAILS" xfId="3656" xr:uid="{00000000-0005-0000-0000-00000A0E0000}"/>
    <cellStyle name="B_BotLC_Prophet SalesProj Roll_SOLVENCY POSITION " xfId="3657" xr:uid="{00000000-0005-0000-0000-00000B0E0000}"/>
    <cellStyle name="B_BotLC_Prophet-EEV ReportingFinal301205-Apr06" xfId="3658" xr:uid="{00000000-0005-0000-0000-00000C0E0000}"/>
    <cellStyle name="B_BotLC_Prophet-EEV ReportingFinal301205-Apr06 10" xfId="3659" xr:uid="{00000000-0005-0000-0000-00000D0E0000}"/>
    <cellStyle name="B_BotLC_Prophet-EEV ReportingFinal301205-Apr06 11" xfId="3660" xr:uid="{00000000-0005-0000-0000-00000E0E0000}"/>
    <cellStyle name="B_BotLC_Prophet-EEV ReportingFinal301205-Apr06 12" xfId="3661" xr:uid="{00000000-0005-0000-0000-00000F0E0000}"/>
    <cellStyle name="B_BotLC_Prophet-EEV ReportingFinal301205-Apr06 13" xfId="3662" xr:uid="{00000000-0005-0000-0000-0000100E0000}"/>
    <cellStyle name="B_BotLC_Prophet-EEV ReportingFinal301205-Apr06 14" xfId="3663" xr:uid="{00000000-0005-0000-0000-0000110E0000}"/>
    <cellStyle name="B_BotLC_Prophet-EEV ReportingFinal301205-Apr06 15" xfId="3664" xr:uid="{00000000-0005-0000-0000-0000120E0000}"/>
    <cellStyle name="B_BotLC_Prophet-EEV ReportingFinal301205-Apr06 16" xfId="3665" xr:uid="{00000000-0005-0000-0000-0000130E0000}"/>
    <cellStyle name="B_BotLC_Prophet-EEV ReportingFinal301205-Apr06 17" xfId="3666" xr:uid="{00000000-0005-0000-0000-0000140E0000}"/>
    <cellStyle name="B_BotLC_Prophet-EEV ReportingFinal301205-Apr06 18" xfId="3667" xr:uid="{00000000-0005-0000-0000-0000150E0000}"/>
    <cellStyle name="B_BotLC_Prophet-EEV ReportingFinal301205-Apr06 19" xfId="3668" xr:uid="{00000000-0005-0000-0000-0000160E0000}"/>
    <cellStyle name="B_BotLC_Prophet-EEV ReportingFinal301205-Apr06 2" xfId="3669" xr:uid="{00000000-0005-0000-0000-0000170E0000}"/>
    <cellStyle name="B_BotLC_Prophet-EEV ReportingFinal301205-Apr06 20" xfId="3670" xr:uid="{00000000-0005-0000-0000-0000180E0000}"/>
    <cellStyle name="B_BotLC_Prophet-EEV ReportingFinal301205-Apr06 21" xfId="3671" xr:uid="{00000000-0005-0000-0000-0000190E0000}"/>
    <cellStyle name="B_BotLC_Prophet-EEV ReportingFinal301205-Apr06 22" xfId="3672" xr:uid="{00000000-0005-0000-0000-00001A0E0000}"/>
    <cellStyle name="B_BotLC_Prophet-EEV ReportingFinal301205-Apr06 23" xfId="3673" xr:uid="{00000000-0005-0000-0000-00001B0E0000}"/>
    <cellStyle name="B_BotLC_Prophet-EEV ReportingFinal301205-Apr06 3" xfId="3674" xr:uid="{00000000-0005-0000-0000-00001C0E0000}"/>
    <cellStyle name="B_BotLC_Prophet-EEV ReportingFinal301205-Apr06 4" xfId="3675" xr:uid="{00000000-0005-0000-0000-00001D0E0000}"/>
    <cellStyle name="B_BotLC_Prophet-EEV ReportingFinal301205-Apr06 5" xfId="3676" xr:uid="{00000000-0005-0000-0000-00001E0E0000}"/>
    <cellStyle name="B_BotLC_Prophet-EEV ReportingFinal301205-Apr06 6" xfId="3677" xr:uid="{00000000-0005-0000-0000-00001F0E0000}"/>
    <cellStyle name="B_BotLC_Prophet-EEV ReportingFinal301205-Apr06 7" xfId="3678" xr:uid="{00000000-0005-0000-0000-0000200E0000}"/>
    <cellStyle name="B_BotLC_Prophet-EEV ReportingFinal301205-Apr06 8" xfId="3679" xr:uid="{00000000-0005-0000-0000-0000210E0000}"/>
    <cellStyle name="B_BotLC_Prophet-EEV ReportingFinal301205-Apr06 9" xfId="3680" xr:uid="{00000000-0005-0000-0000-0000220E0000}"/>
    <cellStyle name="B_BotLC_Prophet-EEV ReportingFinal301205-Apr06_HK.EEV-May06 4+2 kkh" xfId="3681" xr:uid="{00000000-0005-0000-0000-0000230E0000}"/>
    <cellStyle name="B_BotLC_Prophet-EEV ReportingFinal301205-Apr06_HK.EEV-May06 4+2 kkh 10" xfId="3682" xr:uid="{00000000-0005-0000-0000-0000240E0000}"/>
    <cellStyle name="B_BotLC_Prophet-EEV ReportingFinal301205-Apr06_HK.EEV-May06 4+2 kkh 11" xfId="3683" xr:uid="{00000000-0005-0000-0000-0000250E0000}"/>
    <cellStyle name="B_BotLC_Prophet-EEV ReportingFinal301205-Apr06_HK.EEV-May06 4+2 kkh 12" xfId="3684" xr:uid="{00000000-0005-0000-0000-0000260E0000}"/>
    <cellStyle name="B_BotLC_Prophet-EEV ReportingFinal301205-Apr06_HK.EEV-May06 4+2 kkh 13" xfId="3685" xr:uid="{00000000-0005-0000-0000-0000270E0000}"/>
    <cellStyle name="B_BotLC_Prophet-EEV ReportingFinal301205-Apr06_HK.EEV-May06 4+2 kkh 14" xfId="3686" xr:uid="{00000000-0005-0000-0000-0000280E0000}"/>
    <cellStyle name="B_BotLC_Prophet-EEV ReportingFinal301205-Apr06_HK.EEV-May06 4+2 kkh 15" xfId="3687" xr:uid="{00000000-0005-0000-0000-0000290E0000}"/>
    <cellStyle name="B_BotLC_Prophet-EEV ReportingFinal301205-Apr06_HK.EEV-May06 4+2 kkh 16" xfId="3688" xr:uid="{00000000-0005-0000-0000-00002A0E0000}"/>
    <cellStyle name="B_BotLC_Prophet-EEV ReportingFinal301205-Apr06_HK.EEV-May06 4+2 kkh 17" xfId="3689" xr:uid="{00000000-0005-0000-0000-00002B0E0000}"/>
    <cellStyle name="B_BotLC_Prophet-EEV ReportingFinal301205-Apr06_HK.EEV-May06 4+2 kkh 18" xfId="3690" xr:uid="{00000000-0005-0000-0000-00002C0E0000}"/>
    <cellStyle name="B_BotLC_Prophet-EEV ReportingFinal301205-Apr06_HK.EEV-May06 4+2 kkh 19" xfId="3691" xr:uid="{00000000-0005-0000-0000-00002D0E0000}"/>
    <cellStyle name="B_BotLC_Prophet-EEV ReportingFinal301205-Apr06_HK.EEV-May06 4+2 kkh 2" xfId="3692" xr:uid="{00000000-0005-0000-0000-00002E0E0000}"/>
    <cellStyle name="B_BotLC_Prophet-EEV ReportingFinal301205-Apr06_HK.EEV-May06 4+2 kkh 20" xfId="3693" xr:uid="{00000000-0005-0000-0000-00002F0E0000}"/>
    <cellStyle name="B_BotLC_Prophet-EEV ReportingFinal301205-Apr06_HK.EEV-May06 4+2 kkh 21" xfId="3694" xr:uid="{00000000-0005-0000-0000-0000300E0000}"/>
    <cellStyle name="B_BotLC_Prophet-EEV ReportingFinal301205-Apr06_HK.EEV-May06 4+2 kkh 22" xfId="3695" xr:uid="{00000000-0005-0000-0000-0000310E0000}"/>
    <cellStyle name="B_BotLC_Prophet-EEV ReportingFinal301205-Apr06_HK.EEV-May06 4+2 kkh 23" xfId="3696" xr:uid="{00000000-0005-0000-0000-0000320E0000}"/>
    <cellStyle name="B_BotLC_Prophet-EEV ReportingFinal301205-Apr06_HK.EEV-May06 4+2 kkh 3" xfId="3697" xr:uid="{00000000-0005-0000-0000-0000330E0000}"/>
    <cellStyle name="B_BotLC_Prophet-EEV ReportingFinal301205-Apr06_HK.EEV-May06 4+2 kkh 4" xfId="3698" xr:uid="{00000000-0005-0000-0000-0000340E0000}"/>
    <cellStyle name="B_BotLC_Prophet-EEV ReportingFinal301205-Apr06_HK.EEV-May06 4+2 kkh 5" xfId="3699" xr:uid="{00000000-0005-0000-0000-0000350E0000}"/>
    <cellStyle name="B_BotLC_Prophet-EEV ReportingFinal301205-Apr06_HK.EEV-May06 4+2 kkh 6" xfId="3700" xr:uid="{00000000-0005-0000-0000-0000360E0000}"/>
    <cellStyle name="B_BotLC_Prophet-EEV ReportingFinal301205-Apr06_HK.EEV-May06 4+2 kkh 7" xfId="3701" xr:uid="{00000000-0005-0000-0000-0000370E0000}"/>
    <cellStyle name="B_BotLC_Prophet-EEV ReportingFinal301205-Apr06_HK.EEV-May06 4+2 kkh 8" xfId="3702" xr:uid="{00000000-0005-0000-0000-0000380E0000}"/>
    <cellStyle name="B_BotLC_Prophet-EEV ReportingFinal301205-Apr06_HK.EEV-May06 4+2 kkh 9" xfId="3703" xr:uid="{00000000-0005-0000-0000-0000390E0000}"/>
    <cellStyle name="B_BotLC_Prophet-EEV ReportingFinal301205-Apr06_HK.EEV-May06 4+2 kkh_PROD_DETAILS" xfId="3704" xr:uid="{00000000-0005-0000-0000-00003A0E0000}"/>
    <cellStyle name="B_BotLC_Prophet-EEV ReportingFinal301205-Apr06_HK.EEV-May06 4+2 kkh_SOLVENCY POSITION " xfId="3705" xr:uid="{00000000-0005-0000-0000-00003B0E0000}"/>
    <cellStyle name="B_BotLC_Prophet-EEV ReportingFinal301205-Apr06_PROD_DETAILS" xfId="3706" xr:uid="{00000000-0005-0000-0000-00003C0E0000}"/>
    <cellStyle name="B_BotLC_Prophet-EEV ReportingFinal301205-Apr06_SOLVENCY POSITION " xfId="3707" xr:uid="{00000000-0005-0000-0000-00003D0E0000}"/>
    <cellStyle name="B_BotLC_SG.EEV-Apr06" xfId="3708" xr:uid="{00000000-0005-0000-0000-00003E0E0000}"/>
    <cellStyle name="B_BotLC_SG.EEV-Apr06 10" xfId="3709" xr:uid="{00000000-0005-0000-0000-00003F0E0000}"/>
    <cellStyle name="B_BotLC_SG.EEV-Apr06 11" xfId="3710" xr:uid="{00000000-0005-0000-0000-0000400E0000}"/>
    <cellStyle name="B_BotLC_SG.EEV-Apr06 12" xfId="3711" xr:uid="{00000000-0005-0000-0000-0000410E0000}"/>
    <cellStyle name="B_BotLC_SG.EEV-Apr06 13" xfId="3712" xr:uid="{00000000-0005-0000-0000-0000420E0000}"/>
    <cellStyle name="B_BotLC_SG.EEV-Apr06 14" xfId="3713" xr:uid="{00000000-0005-0000-0000-0000430E0000}"/>
    <cellStyle name="B_BotLC_SG.EEV-Apr06 15" xfId="3714" xr:uid="{00000000-0005-0000-0000-0000440E0000}"/>
    <cellStyle name="B_BotLC_SG.EEV-Apr06 16" xfId="3715" xr:uid="{00000000-0005-0000-0000-0000450E0000}"/>
    <cellStyle name="B_BotLC_SG.EEV-Apr06 17" xfId="3716" xr:uid="{00000000-0005-0000-0000-0000460E0000}"/>
    <cellStyle name="B_BotLC_SG.EEV-Apr06 18" xfId="3717" xr:uid="{00000000-0005-0000-0000-0000470E0000}"/>
    <cellStyle name="B_BotLC_SG.EEV-Apr06 19" xfId="3718" xr:uid="{00000000-0005-0000-0000-0000480E0000}"/>
    <cellStyle name="B_BotLC_SG.EEV-Apr06 2" xfId="3719" xr:uid="{00000000-0005-0000-0000-0000490E0000}"/>
    <cellStyle name="B_BotLC_SG.EEV-Apr06 20" xfId="3720" xr:uid="{00000000-0005-0000-0000-00004A0E0000}"/>
    <cellStyle name="B_BotLC_SG.EEV-Apr06 21" xfId="3721" xr:uid="{00000000-0005-0000-0000-00004B0E0000}"/>
    <cellStyle name="B_BotLC_SG.EEV-Apr06 22" xfId="3722" xr:uid="{00000000-0005-0000-0000-00004C0E0000}"/>
    <cellStyle name="B_BotLC_SG.EEV-Apr06 23" xfId="3723" xr:uid="{00000000-0005-0000-0000-00004D0E0000}"/>
    <cellStyle name="B_BotLC_SG.EEV-Apr06 3" xfId="3724" xr:uid="{00000000-0005-0000-0000-00004E0E0000}"/>
    <cellStyle name="B_BotLC_SG.EEV-Apr06 4" xfId="3725" xr:uid="{00000000-0005-0000-0000-00004F0E0000}"/>
    <cellStyle name="B_BotLC_SG.EEV-Apr06 5" xfId="3726" xr:uid="{00000000-0005-0000-0000-0000500E0000}"/>
    <cellStyle name="B_BotLC_SG.EEV-Apr06 6" xfId="3727" xr:uid="{00000000-0005-0000-0000-0000510E0000}"/>
    <cellStyle name="B_BotLC_SG.EEV-Apr06 7" xfId="3728" xr:uid="{00000000-0005-0000-0000-0000520E0000}"/>
    <cellStyle name="B_BotLC_SG.EEV-Apr06 8" xfId="3729" xr:uid="{00000000-0005-0000-0000-0000530E0000}"/>
    <cellStyle name="B_BotLC_SG.EEV-Apr06 9" xfId="3730" xr:uid="{00000000-0005-0000-0000-0000540E0000}"/>
    <cellStyle name="B_BotLC_SG.EEV-Apr06_HK.EEV-May06 4+2 kkh" xfId="3731" xr:uid="{00000000-0005-0000-0000-0000550E0000}"/>
    <cellStyle name="B_BotLC_SG.EEV-Apr06_HK.EEV-May06 4+2 kkh 10" xfId="3732" xr:uid="{00000000-0005-0000-0000-0000560E0000}"/>
    <cellStyle name="B_BotLC_SG.EEV-Apr06_HK.EEV-May06 4+2 kkh 11" xfId="3733" xr:uid="{00000000-0005-0000-0000-0000570E0000}"/>
    <cellStyle name="B_BotLC_SG.EEV-Apr06_HK.EEV-May06 4+2 kkh 12" xfId="3734" xr:uid="{00000000-0005-0000-0000-0000580E0000}"/>
    <cellStyle name="B_BotLC_SG.EEV-Apr06_HK.EEV-May06 4+2 kkh 13" xfId="3735" xr:uid="{00000000-0005-0000-0000-0000590E0000}"/>
    <cellStyle name="B_BotLC_SG.EEV-Apr06_HK.EEV-May06 4+2 kkh 14" xfId="3736" xr:uid="{00000000-0005-0000-0000-00005A0E0000}"/>
    <cellStyle name="B_BotLC_SG.EEV-Apr06_HK.EEV-May06 4+2 kkh 15" xfId="3737" xr:uid="{00000000-0005-0000-0000-00005B0E0000}"/>
    <cellStyle name="B_BotLC_SG.EEV-Apr06_HK.EEV-May06 4+2 kkh 16" xfId="3738" xr:uid="{00000000-0005-0000-0000-00005C0E0000}"/>
    <cellStyle name="B_BotLC_SG.EEV-Apr06_HK.EEV-May06 4+2 kkh 17" xfId="3739" xr:uid="{00000000-0005-0000-0000-00005D0E0000}"/>
    <cellStyle name="B_BotLC_SG.EEV-Apr06_HK.EEV-May06 4+2 kkh 18" xfId="3740" xr:uid="{00000000-0005-0000-0000-00005E0E0000}"/>
    <cellStyle name="B_BotLC_SG.EEV-Apr06_HK.EEV-May06 4+2 kkh 19" xfId="3741" xr:uid="{00000000-0005-0000-0000-00005F0E0000}"/>
    <cellStyle name="B_BotLC_SG.EEV-Apr06_HK.EEV-May06 4+2 kkh 2" xfId="3742" xr:uid="{00000000-0005-0000-0000-0000600E0000}"/>
    <cellStyle name="B_BotLC_SG.EEV-Apr06_HK.EEV-May06 4+2 kkh 20" xfId="3743" xr:uid="{00000000-0005-0000-0000-0000610E0000}"/>
    <cellStyle name="B_BotLC_SG.EEV-Apr06_HK.EEV-May06 4+2 kkh 21" xfId="3744" xr:uid="{00000000-0005-0000-0000-0000620E0000}"/>
    <cellStyle name="B_BotLC_SG.EEV-Apr06_HK.EEV-May06 4+2 kkh 22" xfId="3745" xr:uid="{00000000-0005-0000-0000-0000630E0000}"/>
    <cellStyle name="B_BotLC_SG.EEV-Apr06_HK.EEV-May06 4+2 kkh 23" xfId="3746" xr:uid="{00000000-0005-0000-0000-0000640E0000}"/>
    <cellStyle name="B_BotLC_SG.EEV-Apr06_HK.EEV-May06 4+2 kkh 3" xfId="3747" xr:uid="{00000000-0005-0000-0000-0000650E0000}"/>
    <cellStyle name="B_BotLC_SG.EEV-Apr06_HK.EEV-May06 4+2 kkh 4" xfId="3748" xr:uid="{00000000-0005-0000-0000-0000660E0000}"/>
    <cellStyle name="B_BotLC_SG.EEV-Apr06_HK.EEV-May06 4+2 kkh 5" xfId="3749" xr:uid="{00000000-0005-0000-0000-0000670E0000}"/>
    <cellStyle name="B_BotLC_SG.EEV-Apr06_HK.EEV-May06 4+2 kkh 6" xfId="3750" xr:uid="{00000000-0005-0000-0000-0000680E0000}"/>
    <cellStyle name="B_BotLC_SG.EEV-Apr06_HK.EEV-May06 4+2 kkh 7" xfId="3751" xr:uid="{00000000-0005-0000-0000-0000690E0000}"/>
    <cellStyle name="B_BotLC_SG.EEV-Apr06_HK.EEV-May06 4+2 kkh 8" xfId="3752" xr:uid="{00000000-0005-0000-0000-00006A0E0000}"/>
    <cellStyle name="B_BotLC_SG.EEV-Apr06_HK.EEV-May06 4+2 kkh 9" xfId="3753" xr:uid="{00000000-0005-0000-0000-00006B0E0000}"/>
    <cellStyle name="B_BotLC_SG.EEV-Apr06_HK.EEV-May06 4+2 kkh_PROD_DETAILS" xfId="3754" xr:uid="{00000000-0005-0000-0000-00006C0E0000}"/>
    <cellStyle name="B_BotLC_SG.EEV-Apr06_HK.EEV-May06 4+2 kkh_SOLVENCY POSITION " xfId="3755" xr:uid="{00000000-0005-0000-0000-00006D0E0000}"/>
    <cellStyle name="B_BotLC_SG.EEV-Apr06_PROD_DETAILS" xfId="3756" xr:uid="{00000000-0005-0000-0000-00006E0E0000}"/>
    <cellStyle name="B_BotLC_SG.EEV-Apr06_SOLVENCY POSITION " xfId="3757" xr:uid="{00000000-0005-0000-0000-00006F0E0000}"/>
    <cellStyle name="B_BotLC_SG.EEV-June06 6+6" xfId="3758" xr:uid="{00000000-0005-0000-0000-0000700E0000}"/>
    <cellStyle name="B_BotLC_SG.EEV-June06 6+6 10" xfId="3759" xr:uid="{00000000-0005-0000-0000-0000710E0000}"/>
    <cellStyle name="B_BotLC_SG.EEV-June06 6+6 11" xfId="3760" xr:uid="{00000000-0005-0000-0000-0000720E0000}"/>
    <cellStyle name="B_BotLC_SG.EEV-June06 6+6 12" xfId="3761" xr:uid="{00000000-0005-0000-0000-0000730E0000}"/>
    <cellStyle name="B_BotLC_SG.EEV-June06 6+6 13" xfId="3762" xr:uid="{00000000-0005-0000-0000-0000740E0000}"/>
    <cellStyle name="B_BotLC_SG.EEV-June06 6+6 14" xfId="3763" xr:uid="{00000000-0005-0000-0000-0000750E0000}"/>
    <cellStyle name="B_BotLC_SG.EEV-June06 6+6 15" xfId="3764" xr:uid="{00000000-0005-0000-0000-0000760E0000}"/>
    <cellStyle name="B_BotLC_SG.EEV-June06 6+6 16" xfId="3765" xr:uid="{00000000-0005-0000-0000-0000770E0000}"/>
    <cellStyle name="B_BotLC_SG.EEV-June06 6+6 17" xfId="3766" xr:uid="{00000000-0005-0000-0000-0000780E0000}"/>
    <cellStyle name="B_BotLC_SG.EEV-June06 6+6 18" xfId="3767" xr:uid="{00000000-0005-0000-0000-0000790E0000}"/>
    <cellStyle name="B_BotLC_SG.EEV-June06 6+6 19" xfId="3768" xr:uid="{00000000-0005-0000-0000-00007A0E0000}"/>
    <cellStyle name="B_BotLC_SG.EEV-June06 6+6 2" xfId="3769" xr:uid="{00000000-0005-0000-0000-00007B0E0000}"/>
    <cellStyle name="B_BotLC_SG.EEV-June06 6+6 20" xfId="3770" xr:uid="{00000000-0005-0000-0000-00007C0E0000}"/>
    <cellStyle name="B_BotLC_SG.EEV-June06 6+6 21" xfId="3771" xr:uid="{00000000-0005-0000-0000-00007D0E0000}"/>
    <cellStyle name="B_BotLC_SG.EEV-June06 6+6 22" xfId="3772" xr:uid="{00000000-0005-0000-0000-00007E0E0000}"/>
    <cellStyle name="B_BotLC_SG.EEV-June06 6+6 23" xfId="3773" xr:uid="{00000000-0005-0000-0000-00007F0E0000}"/>
    <cellStyle name="B_BotLC_SG.EEV-June06 6+6 3" xfId="3774" xr:uid="{00000000-0005-0000-0000-0000800E0000}"/>
    <cellStyle name="B_BotLC_SG.EEV-June06 6+6 4" xfId="3775" xr:uid="{00000000-0005-0000-0000-0000810E0000}"/>
    <cellStyle name="B_BotLC_SG.EEV-June06 6+6 5" xfId="3776" xr:uid="{00000000-0005-0000-0000-0000820E0000}"/>
    <cellStyle name="B_BotLC_SG.EEV-June06 6+6 6" xfId="3777" xr:uid="{00000000-0005-0000-0000-0000830E0000}"/>
    <cellStyle name="B_BotLC_SG.EEV-June06 6+6 7" xfId="3778" xr:uid="{00000000-0005-0000-0000-0000840E0000}"/>
    <cellStyle name="B_BotLC_SG.EEV-June06 6+6 8" xfId="3779" xr:uid="{00000000-0005-0000-0000-0000850E0000}"/>
    <cellStyle name="B_BotLC_SG.EEV-June06 6+6 9" xfId="3780" xr:uid="{00000000-0005-0000-0000-0000860E0000}"/>
    <cellStyle name="B_BotLC_SG.EEV-June06 6+6_PROD_DETAILS" xfId="3781" xr:uid="{00000000-0005-0000-0000-0000870E0000}"/>
    <cellStyle name="B_BotLC_SG.EEV-June06 6+6_SOLVENCY POSITION " xfId="3782" xr:uid="{00000000-0005-0000-0000-0000880E0000}"/>
    <cellStyle name="B_BotLC_SG.EEV-May06 4+2" xfId="3783" xr:uid="{00000000-0005-0000-0000-0000890E0000}"/>
    <cellStyle name="B_BotLC_SG.EEV-May06 4+2 10" xfId="3784" xr:uid="{00000000-0005-0000-0000-00008A0E0000}"/>
    <cellStyle name="B_BotLC_SG.EEV-May06 4+2 11" xfId="3785" xr:uid="{00000000-0005-0000-0000-00008B0E0000}"/>
    <cellStyle name="B_BotLC_SG.EEV-May06 4+2 12" xfId="3786" xr:uid="{00000000-0005-0000-0000-00008C0E0000}"/>
    <cellStyle name="B_BotLC_SG.EEV-May06 4+2 13" xfId="3787" xr:uid="{00000000-0005-0000-0000-00008D0E0000}"/>
    <cellStyle name="B_BotLC_SG.EEV-May06 4+2 14" xfId="3788" xr:uid="{00000000-0005-0000-0000-00008E0E0000}"/>
    <cellStyle name="B_BotLC_SG.EEV-May06 4+2 15" xfId="3789" xr:uid="{00000000-0005-0000-0000-00008F0E0000}"/>
    <cellStyle name="B_BotLC_SG.EEV-May06 4+2 16" xfId="3790" xr:uid="{00000000-0005-0000-0000-0000900E0000}"/>
    <cellStyle name="B_BotLC_SG.EEV-May06 4+2 17" xfId="3791" xr:uid="{00000000-0005-0000-0000-0000910E0000}"/>
    <cellStyle name="B_BotLC_SG.EEV-May06 4+2 18" xfId="3792" xr:uid="{00000000-0005-0000-0000-0000920E0000}"/>
    <cellStyle name="B_BotLC_SG.EEV-May06 4+2 19" xfId="3793" xr:uid="{00000000-0005-0000-0000-0000930E0000}"/>
    <cellStyle name="B_BotLC_SG.EEV-May06 4+2 2" xfId="3794" xr:uid="{00000000-0005-0000-0000-0000940E0000}"/>
    <cellStyle name="B_BotLC_SG.EEV-May06 4+2 20" xfId="3795" xr:uid="{00000000-0005-0000-0000-0000950E0000}"/>
    <cellStyle name="B_BotLC_SG.EEV-May06 4+2 21" xfId="3796" xr:uid="{00000000-0005-0000-0000-0000960E0000}"/>
    <cellStyle name="B_BotLC_SG.EEV-May06 4+2 22" xfId="3797" xr:uid="{00000000-0005-0000-0000-0000970E0000}"/>
    <cellStyle name="B_BotLC_SG.EEV-May06 4+2 23" xfId="3798" xr:uid="{00000000-0005-0000-0000-0000980E0000}"/>
    <cellStyle name="B_BotLC_SG.EEV-May06 4+2 3" xfId="3799" xr:uid="{00000000-0005-0000-0000-0000990E0000}"/>
    <cellStyle name="B_BotLC_SG.EEV-May06 4+2 4" xfId="3800" xr:uid="{00000000-0005-0000-0000-00009A0E0000}"/>
    <cellStyle name="B_BotLC_SG.EEV-May06 4+2 5" xfId="3801" xr:uid="{00000000-0005-0000-0000-00009B0E0000}"/>
    <cellStyle name="B_BotLC_SG.EEV-May06 4+2 6" xfId="3802" xr:uid="{00000000-0005-0000-0000-00009C0E0000}"/>
    <cellStyle name="B_BotLC_SG.EEV-May06 4+2 7" xfId="3803" xr:uid="{00000000-0005-0000-0000-00009D0E0000}"/>
    <cellStyle name="B_BotLC_SG.EEV-May06 4+2 8" xfId="3804" xr:uid="{00000000-0005-0000-0000-00009E0E0000}"/>
    <cellStyle name="B_BotLC_SG.EEV-May06 4+2 9" xfId="3805" xr:uid="{00000000-0005-0000-0000-00009F0E0000}"/>
    <cellStyle name="B_BotLC_SG.EEV-May06 4+2_PROD_DETAILS" xfId="3806" xr:uid="{00000000-0005-0000-0000-0000A00E0000}"/>
    <cellStyle name="B_BotLC_SG.EEV-May06 4+2_SOLVENCY POSITION " xfId="3807" xr:uid="{00000000-0005-0000-0000-0000A10E0000}"/>
    <cellStyle name="B_BotLC_SOLVENCY POSITION " xfId="3808" xr:uid="{00000000-0005-0000-0000-0000A20E0000}"/>
    <cellStyle name="B_BotLC_SUMM" xfId="3809" xr:uid="{00000000-0005-0000-0000-0000A30E0000}"/>
    <cellStyle name="B_BotLC_SUMM 10" xfId="3810" xr:uid="{00000000-0005-0000-0000-0000A40E0000}"/>
    <cellStyle name="B_BotLC_SUMM 11" xfId="3811" xr:uid="{00000000-0005-0000-0000-0000A50E0000}"/>
    <cellStyle name="B_BotLC_SUMM 12" xfId="3812" xr:uid="{00000000-0005-0000-0000-0000A60E0000}"/>
    <cellStyle name="B_BotLC_SUMM 13" xfId="3813" xr:uid="{00000000-0005-0000-0000-0000A70E0000}"/>
    <cellStyle name="B_BotLC_SUMM 14" xfId="3814" xr:uid="{00000000-0005-0000-0000-0000A80E0000}"/>
    <cellStyle name="B_BotLC_SUMM 15" xfId="3815" xr:uid="{00000000-0005-0000-0000-0000A90E0000}"/>
    <cellStyle name="B_BotLC_SUMM 16" xfId="3816" xr:uid="{00000000-0005-0000-0000-0000AA0E0000}"/>
    <cellStyle name="B_BotLC_SUMM 17" xfId="3817" xr:uid="{00000000-0005-0000-0000-0000AB0E0000}"/>
    <cellStyle name="B_BotLC_SUMM 18" xfId="3818" xr:uid="{00000000-0005-0000-0000-0000AC0E0000}"/>
    <cellStyle name="B_BotLC_SUMM 19" xfId="3819" xr:uid="{00000000-0005-0000-0000-0000AD0E0000}"/>
    <cellStyle name="B_BotLC_SUMM 2" xfId="3820" xr:uid="{00000000-0005-0000-0000-0000AE0E0000}"/>
    <cellStyle name="B_BotLC_SUMM 20" xfId="3821" xr:uid="{00000000-0005-0000-0000-0000AF0E0000}"/>
    <cellStyle name="B_BotLC_SUMM 21" xfId="3822" xr:uid="{00000000-0005-0000-0000-0000B00E0000}"/>
    <cellStyle name="B_BotLC_SUMM 22" xfId="3823" xr:uid="{00000000-0005-0000-0000-0000B10E0000}"/>
    <cellStyle name="B_BotLC_SUMM 23" xfId="3824" xr:uid="{00000000-0005-0000-0000-0000B20E0000}"/>
    <cellStyle name="B_BotLC_SUMM 3" xfId="3825" xr:uid="{00000000-0005-0000-0000-0000B30E0000}"/>
    <cellStyle name="B_BotLC_SUMM 4" xfId="3826" xr:uid="{00000000-0005-0000-0000-0000B40E0000}"/>
    <cellStyle name="B_BotLC_SUMM 5" xfId="3827" xr:uid="{00000000-0005-0000-0000-0000B50E0000}"/>
    <cellStyle name="B_BotLC_SUMM 6" xfId="3828" xr:uid="{00000000-0005-0000-0000-0000B60E0000}"/>
    <cellStyle name="B_BotLC_SUMM 7" xfId="3829" xr:uid="{00000000-0005-0000-0000-0000B70E0000}"/>
    <cellStyle name="B_BotLC_SUMM 8" xfId="3830" xr:uid="{00000000-0005-0000-0000-0000B80E0000}"/>
    <cellStyle name="B_BotLC_SUMM 9" xfId="3831" xr:uid="{00000000-0005-0000-0000-0000B90E0000}"/>
    <cellStyle name="B_BotLC_SUMM_PROD_DETAILS" xfId="3832" xr:uid="{00000000-0005-0000-0000-0000BA0E0000}"/>
    <cellStyle name="B_BotLC_SUMM_SOLVENCY POSITION " xfId="3833" xr:uid="{00000000-0005-0000-0000-0000BB0E0000}"/>
    <cellStyle name="B_BotLC_Template" xfId="3834" xr:uid="{00000000-0005-0000-0000-0000BC0E0000}"/>
    <cellStyle name="B_BotLC_Template 10" xfId="3835" xr:uid="{00000000-0005-0000-0000-0000BD0E0000}"/>
    <cellStyle name="B_BotLC_Template 11" xfId="3836" xr:uid="{00000000-0005-0000-0000-0000BE0E0000}"/>
    <cellStyle name="B_BotLC_Template 12" xfId="3837" xr:uid="{00000000-0005-0000-0000-0000BF0E0000}"/>
    <cellStyle name="B_BotLC_Template 13" xfId="3838" xr:uid="{00000000-0005-0000-0000-0000C00E0000}"/>
    <cellStyle name="B_BotLC_Template 14" xfId="3839" xr:uid="{00000000-0005-0000-0000-0000C10E0000}"/>
    <cellStyle name="B_BotLC_Template 15" xfId="3840" xr:uid="{00000000-0005-0000-0000-0000C20E0000}"/>
    <cellStyle name="B_BotLC_Template 16" xfId="3841" xr:uid="{00000000-0005-0000-0000-0000C30E0000}"/>
    <cellStyle name="B_BotLC_Template 17" xfId="3842" xr:uid="{00000000-0005-0000-0000-0000C40E0000}"/>
    <cellStyle name="B_BotLC_Template 18" xfId="3843" xr:uid="{00000000-0005-0000-0000-0000C50E0000}"/>
    <cellStyle name="B_BotLC_Template 19" xfId="3844" xr:uid="{00000000-0005-0000-0000-0000C60E0000}"/>
    <cellStyle name="B_BotLC_Template 2" xfId="3845" xr:uid="{00000000-0005-0000-0000-0000C70E0000}"/>
    <cellStyle name="B_BotLC_Template 20" xfId="3846" xr:uid="{00000000-0005-0000-0000-0000C80E0000}"/>
    <cellStyle name="B_BotLC_Template 21" xfId="3847" xr:uid="{00000000-0005-0000-0000-0000C90E0000}"/>
    <cellStyle name="B_BotLC_Template 22" xfId="3848" xr:uid="{00000000-0005-0000-0000-0000CA0E0000}"/>
    <cellStyle name="B_BotLC_Template 23" xfId="3849" xr:uid="{00000000-0005-0000-0000-0000CB0E0000}"/>
    <cellStyle name="B_BotLC_Template 3" xfId="3850" xr:uid="{00000000-0005-0000-0000-0000CC0E0000}"/>
    <cellStyle name="B_BotLC_Template 4" xfId="3851" xr:uid="{00000000-0005-0000-0000-0000CD0E0000}"/>
    <cellStyle name="B_BotLC_Template 5" xfId="3852" xr:uid="{00000000-0005-0000-0000-0000CE0E0000}"/>
    <cellStyle name="B_BotLC_Template 6" xfId="3853" xr:uid="{00000000-0005-0000-0000-0000CF0E0000}"/>
    <cellStyle name="B_BotLC_Template 7" xfId="3854" xr:uid="{00000000-0005-0000-0000-0000D00E0000}"/>
    <cellStyle name="B_BotLC_Template 8" xfId="3855" xr:uid="{00000000-0005-0000-0000-0000D10E0000}"/>
    <cellStyle name="B_BotLC_Template 9" xfId="3856" xr:uid="{00000000-0005-0000-0000-0000D20E0000}"/>
    <cellStyle name="B_BotLC_Template_PROD_DETAILS" xfId="3857" xr:uid="{00000000-0005-0000-0000-0000D30E0000}"/>
    <cellStyle name="B_BotLC_Template_SOLVENCY POSITION " xfId="3858" xr:uid="{00000000-0005-0000-0000-0000D40E0000}"/>
    <cellStyle name="B_BotRC" xfId="3859" xr:uid="{00000000-0005-0000-0000-0000D50E0000}"/>
    <cellStyle name="B_BotRC 10" xfId="3860" xr:uid="{00000000-0005-0000-0000-0000D60E0000}"/>
    <cellStyle name="B_BotRC 11" xfId="3861" xr:uid="{00000000-0005-0000-0000-0000D70E0000}"/>
    <cellStyle name="B_BotRC 12" xfId="3862" xr:uid="{00000000-0005-0000-0000-0000D80E0000}"/>
    <cellStyle name="B_BotRC 13" xfId="3863" xr:uid="{00000000-0005-0000-0000-0000D90E0000}"/>
    <cellStyle name="B_BotRC 14" xfId="3864" xr:uid="{00000000-0005-0000-0000-0000DA0E0000}"/>
    <cellStyle name="B_BotRC 15" xfId="3865" xr:uid="{00000000-0005-0000-0000-0000DB0E0000}"/>
    <cellStyle name="B_BotRC 16" xfId="3866" xr:uid="{00000000-0005-0000-0000-0000DC0E0000}"/>
    <cellStyle name="B_BotRC 17" xfId="3867" xr:uid="{00000000-0005-0000-0000-0000DD0E0000}"/>
    <cellStyle name="B_BotRC 18" xfId="3868" xr:uid="{00000000-0005-0000-0000-0000DE0E0000}"/>
    <cellStyle name="B_BotRC 19" xfId="3869" xr:uid="{00000000-0005-0000-0000-0000DF0E0000}"/>
    <cellStyle name="B_BotRC 2" xfId="3870" xr:uid="{00000000-0005-0000-0000-0000E00E0000}"/>
    <cellStyle name="B_BotRC 20" xfId="3871" xr:uid="{00000000-0005-0000-0000-0000E10E0000}"/>
    <cellStyle name="B_BotRC 21" xfId="3872" xr:uid="{00000000-0005-0000-0000-0000E20E0000}"/>
    <cellStyle name="B_BotRC 22" xfId="3873" xr:uid="{00000000-0005-0000-0000-0000E30E0000}"/>
    <cellStyle name="B_BotRC 23" xfId="3874" xr:uid="{00000000-0005-0000-0000-0000E40E0000}"/>
    <cellStyle name="B_BotRC 3" xfId="3875" xr:uid="{00000000-0005-0000-0000-0000E50E0000}"/>
    <cellStyle name="B_BotRC 4" xfId="3876" xr:uid="{00000000-0005-0000-0000-0000E60E0000}"/>
    <cellStyle name="B_BotRC 5" xfId="3877" xr:uid="{00000000-0005-0000-0000-0000E70E0000}"/>
    <cellStyle name="B_BotRC 6" xfId="3878" xr:uid="{00000000-0005-0000-0000-0000E80E0000}"/>
    <cellStyle name="B_BotRC 7" xfId="3879" xr:uid="{00000000-0005-0000-0000-0000E90E0000}"/>
    <cellStyle name="B_BotRC 8" xfId="3880" xr:uid="{00000000-0005-0000-0000-0000EA0E0000}"/>
    <cellStyle name="B_BotRC 9" xfId="3881" xr:uid="{00000000-0005-0000-0000-0000EB0E0000}"/>
    <cellStyle name="B_BotRC_ASSUMP" xfId="3882" xr:uid="{00000000-0005-0000-0000-0000EC0E0000}"/>
    <cellStyle name="B_BotRC_ASSUMP 10" xfId="3883" xr:uid="{00000000-0005-0000-0000-0000ED0E0000}"/>
    <cellStyle name="B_BotRC_ASSUMP 11" xfId="3884" xr:uid="{00000000-0005-0000-0000-0000EE0E0000}"/>
    <cellStyle name="B_BotRC_ASSUMP 12" xfId="3885" xr:uid="{00000000-0005-0000-0000-0000EF0E0000}"/>
    <cellStyle name="B_BotRC_ASSUMP 13" xfId="3886" xr:uid="{00000000-0005-0000-0000-0000F00E0000}"/>
    <cellStyle name="B_BotRC_ASSUMP 14" xfId="3887" xr:uid="{00000000-0005-0000-0000-0000F10E0000}"/>
    <cellStyle name="B_BotRC_ASSUMP 15" xfId="3888" xr:uid="{00000000-0005-0000-0000-0000F20E0000}"/>
    <cellStyle name="B_BotRC_ASSUMP 16" xfId="3889" xr:uid="{00000000-0005-0000-0000-0000F30E0000}"/>
    <cellStyle name="B_BotRC_ASSUMP 17" xfId="3890" xr:uid="{00000000-0005-0000-0000-0000F40E0000}"/>
    <cellStyle name="B_BotRC_ASSUMP 18" xfId="3891" xr:uid="{00000000-0005-0000-0000-0000F50E0000}"/>
    <cellStyle name="B_BotRC_ASSUMP 19" xfId="3892" xr:uid="{00000000-0005-0000-0000-0000F60E0000}"/>
    <cellStyle name="B_BotRC_ASSUMP 2" xfId="3893" xr:uid="{00000000-0005-0000-0000-0000F70E0000}"/>
    <cellStyle name="B_BotRC_ASSUMP 20" xfId="3894" xr:uid="{00000000-0005-0000-0000-0000F80E0000}"/>
    <cellStyle name="B_BotRC_ASSUMP 21" xfId="3895" xr:uid="{00000000-0005-0000-0000-0000F90E0000}"/>
    <cellStyle name="B_BotRC_ASSUMP 22" xfId="3896" xr:uid="{00000000-0005-0000-0000-0000FA0E0000}"/>
    <cellStyle name="B_BotRC_ASSUMP 23" xfId="3897" xr:uid="{00000000-0005-0000-0000-0000FB0E0000}"/>
    <cellStyle name="B_BotRC_ASSUMP 3" xfId="3898" xr:uid="{00000000-0005-0000-0000-0000FC0E0000}"/>
    <cellStyle name="B_BotRC_ASSUMP 4" xfId="3899" xr:uid="{00000000-0005-0000-0000-0000FD0E0000}"/>
    <cellStyle name="B_BotRC_ASSUMP 5" xfId="3900" xr:uid="{00000000-0005-0000-0000-0000FE0E0000}"/>
    <cellStyle name="B_BotRC_ASSUMP 6" xfId="3901" xr:uid="{00000000-0005-0000-0000-0000FF0E0000}"/>
    <cellStyle name="B_BotRC_ASSUMP 7" xfId="3902" xr:uid="{00000000-0005-0000-0000-0000000F0000}"/>
    <cellStyle name="B_BotRC_ASSUMP 8" xfId="3903" xr:uid="{00000000-0005-0000-0000-0000010F0000}"/>
    <cellStyle name="B_BotRC_ASSUMP 9" xfId="3904" xr:uid="{00000000-0005-0000-0000-0000020F0000}"/>
    <cellStyle name="B_BotRC_ASSUMP_PROD_DETAILS" xfId="3905" xr:uid="{00000000-0005-0000-0000-0000030F0000}"/>
    <cellStyle name="B_BotRC_ASSUMP_SOLVENCY POSITION " xfId="3906" xr:uid="{00000000-0005-0000-0000-0000040F0000}"/>
    <cellStyle name="B_BotRC_Checks" xfId="3907" xr:uid="{00000000-0005-0000-0000-0000050F0000}"/>
    <cellStyle name="B_BotRC_Checks 10" xfId="3908" xr:uid="{00000000-0005-0000-0000-0000060F0000}"/>
    <cellStyle name="B_BotRC_Checks 11" xfId="3909" xr:uid="{00000000-0005-0000-0000-0000070F0000}"/>
    <cellStyle name="B_BotRC_Checks 12" xfId="3910" xr:uid="{00000000-0005-0000-0000-0000080F0000}"/>
    <cellStyle name="B_BotRC_Checks 13" xfId="3911" xr:uid="{00000000-0005-0000-0000-0000090F0000}"/>
    <cellStyle name="B_BotRC_Checks 14" xfId="3912" xr:uid="{00000000-0005-0000-0000-00000A0F0000}"/>
    <cellStyle name="B_BotRC_Checks 15" xfId="3913" xr:uid="{00000000-0005-0000-0000-00000B0F0000}"/>
    <cellStyle name="B_BotRC_Checks 16" xfId="3914" xr:uid="{00000000-0005-0000-0000-00000C0F0000}"/>
    <cellStyle name="B_BotRC_Checks 17" xfId="3915" xr:uid="{00000000-0005-0000-0000-00000D0F0000}"/>
    <cellStyle name="B_BotRC_Checks 18" xfId="3916" xr:uid="{00000000-0005-0000-0000-00000E0F0000}"/>
    <cellStyle name="B_BotRC_Checks 19" xfId="3917" xr:uid="{00000000-0005-0000-0000-00000F0F0000}"/>
    <cellStyle name="B_BotRC_Checks 2" xfId="3918" xr:uid="{00000000-0005-0000-0000-0000100F0000}"/>
    <cellStyle name="B_BotRC_Checks 20" xfId="3919" xr:uid="{00000000-0005-0000-0000-0000110F0000}"/>
    <cellStyle name="B_BotRC_Checks 21" xfId="3920" xr:uid="{00000000-0005-0000-0000-0000120F0000}"/>
    <cellStyle name="B_BotRC_Checks 22" xfId="3921" xr:uid="{00000000-0005-0000-0000-0000130F0000}"/>
    <cellStyle name="B_BotRC_Checks 23" xfId="3922" xr:uid="{00000000-0005-0000-0000-0000140F0000}"/>
    <cellStyle name="B_BotRC_Checks 3" xfId="3923" xr:uid="{00000000-0005-0000-0000-0000150F0000}"/>
    <cellStyle name="B_BotRC_Checks 4" xfId="3924" xr:uid="{00000000-0005-0000-0000-0000160F0000}"/>
    <cellStyle name="B_BotRC_Checks 5" xfId="3925" xr:uid="{00000000-0005-0000-0000-0000170F0000}"/>
    <cellStyle name="B_BotRC_Checks 6" xfId="3926" xr:uid="{00000000-0005-0000-0000-0000180F0000}"/>
    <cellStyle name="B_BotRC_Checks 7" xfId="3927" xr:uid="{00000000-0005-0000-0000-0000190F0000}"/>
    <cellStyle name="B_BotRC_Checks 8" xfId="3928" xr:uid="{00000000-0005-0000-0000-00001A0F0000}"/>
    <cellStyle name="B_BotRC_Checks 9" xfId="3929" xr:uid="{00000000-0005-0000-0000-00001B0F0000}"/>
    <cellStyle name="B_BotRC_Checks_PROD_DETAILS" xfId="3930" xr:uid="{00000000-0005-0000-0000-00001C0F0000}"/>
    <cellStyle name="B_BotRC_Checks_SOLVENCY POSITION " xfId="3931" xr:uid="{00000000-0005-0000-0000-00001D0F0000}"/>
    <cellStyle name="B_BotRC_Group Life" xfId="3932" xr:uid="{00000000-0005-0000-0000-00001E0F0000}"/>
    <cellStyle name="B_BotRC_Group Life 10" xfId="3933" xr:uid="{00000000-0005-0000-0000-00001F0F0000}"/>
    <cellStyle name="B_BotRC_Group Life 11" xfId="3934" xr:uid="{00000000-0005-0000-0000-0000200F0000}"/>
    <cellStyle name="B_BotRC_Group Life 12" xfId="3935" xr:uid="{00000000-0005-0000-0000-0000210F0000}"/>
    <cellStyle name="B_BotRC_Group Life 13" xfId="3936" xr:uid="{00000000-0005-0000-0000-0000220F0000}"/>
    <cellStyle name="B_BotRC_Group Life 14" xfId="3937" xr:uid="{00000000-0005-0000-0000-0000230F0000}"/>
    <cellStyle name="B_BotRC_Group Life 15" xfId="3938" xr:uid="{00000000-0005-0000-0000-0000240F0000}"/>
    <cellStyle name="B_BotRC_Group Life 16" xfId="3939" xr:uid="{00000000-0005-0000-0000-0000250F0000}"/>
    <cellStyle name="B_BotRC_Group Life 17" xfId="3940" xr:uid="{00000000-0005-0000-0000-0000260F0000}"/>
    <cellStyle name="B_BotRC_Group Life 18" xfId="3941" xr:uid="{00000000-0005-0000-0000-0000270F0000}"/>
    <cellStyle name="B_BotRC_Group Life 19" xfId="3942" xr:uid="{00000000-0005-0000-0000-0000280F0000}"/>
    <cellStyle name="B_BotRC_Group Life 2" xfId="3943" xr:uid="{00000000-0005-0000-0000-0000290F0000}"/>
    <cellStyle name="B_BotRC_Group Life 20" xfId="3944" xr:uid="{00000000-0005-0000-0000-00002A0F0000}"/>
    <cellStyle name="B_BotRC_Group Life 21" xfId="3945" xr:uid="{00000000-0005-0000-0000-00002B0F0000}"/>
    <cellStyle name="B_BotRC_Group Life 22" xfId="3946" xr:uid="{00000000-0005-0000-0000-00002C0F0000}"/>
    <cellStyle name="B_BotRC_Group Life 23" xfId="3947" xr:uid="{00000000-0005-0000-0000-00002D0F0000}"/>
    <cellStyle name="B_BotRC_Group Life 3" xfId="3948" xr:uid="{00000000-0005-0000-0000-00002E0F0000}"/>
    <cellStyle name="B_BotRC_Group Life 4" xfId="3949" xr:uid="{00000000-0005-0000-0000-00002F0F0000}"/>
    <cellStyle name="B_BotRC_Group Life 5" xfId="3950" xr:uid="{00000000-0005-0000-0000-0000300F0000}"/>
    <cellStyle name="B_BotRC_Group Life 6" xfId="3951" xr:uid="{00000000-0005-0000-0000-0000310F0000}"/>
    <cellStyle name="B_BotRC_Group Life 7" xfId="3952" xr:uid="{00000000-0005-0000-0000-0000320F0000}"/>
    <cellStyle name="B_BotRC_Group Life 8" xfId="3953" xr:uid="{00000000-0005-0000-0000-0000330F0000}"/>
    <cellStyle name="B_BotRC_Group Life 9" xfId="3954" xr:uid="{00000000-0005-0000-0000-0000340F0000}"/>
    <cellStyle name="B_BotRC_Group Life_PROD_DETAILS" xfId="3955" xr:uid="{00000000-0005-0000-0000-0000350F0000}"/>
    <cellStyle name="B_BotRC_Group Life_SOLVENCY POSITION " xfId="3956" xr:uid="{00000000-0005-0000-0000-0000360F0000}"/>
    <cellStyle name="B_BotRC_HK P &amp; L (To Finance to compute tax)" xfId="3957" xr:uid="{00000000-0005-0000-0000-0000370F0000}"/>
    <cellStyle name="B_BotRC_HK P &amp; L (To Finance to compute tax) 10" xfId="3958" xr:uid="{00000000-0005-0000-0000-0000380F0000}"/>
    <cellStyle name="B_BotRC_HK P &amp; L (To Finance to compute tax) 11" xfId="3959" xr:uid="{00000000-0005-0000-0000-0000390F0000}"/>
    <cellStyle name="B_BotRC_HK P &amp; L (To Finance to compute tax) 12" xfId="3960" xr:uid="{00000000-0005-0000-0000-00003A0F0000}"/>
    <cellStyle name="B_BotRC_HK P &amp; L (To Finance to compute tax) 13" xfId="3961" xr:uid="{00000000-0005-0000-0000-00003B0F0000}"/>
    <cellStyle name="B_BotRC_HK P &amp; L (To Finance to compute tax) 14" xfId="3962" xr:uid="{00000000-0005-0000-0000-00003C0F0000}"/>
    <cellStyle name="B_BotRC_HK P &amp; L (To Finance to compute tax) 15" xfId="3963" xr:uid="{00000000-0005-0000-0000-00003D0F0000}"/>
    <cellStyle name="B_BotRC_HK P &amp; L (To Finance to compute tax) 16" xfId="3964" xr:uid="{00000000-0005-0000-0000-00003E0F0000}"/>
    <cellStyle name="B_BotRC_HK P &amp; L (To Finance to compute tax) 17" xfId="3965" xr:uid="{00000000-0005-0000-0000-00003F0F0000}"/>
    <cellStyle name="B_BotRC_HK P &amp; L (To Finance to compute tax) 18" xfId="3966" xr:uid="{00000000-0005-0000-0000-0000400F0000}"/>
    <cellStyle name="B_BotRC_HK P &amp; L (To Finance to compute tax) 19" xfId="3967" xr:uid="{00000000-0005-0000-0000-0000410F0000}"/>
    <cellStyle name="B_BotRC_HK P &amp; L (To Finance to compute tax) 2" xfId="3968" xr:uid="{00000000-0005-0000-0000-0000420F0000}"/>
    <cellStyle name="B_BotRC_HK P &amp; L (To Finance to compute tax) 20" xfId="3969" xr:uid="{00000000-0005-0000-0000-0000430F0000}"/>
    <cellStyle name="B_BotRC_HK P &amp; L (To Finance to compute tax) 21" xfId="3970" xr:uid="{00000000-0005-0000-0000-0000440F0000}"/>
    <cellStyle name="B_BotRC_HK P &amp; L (To Finance to compute tax) 22" xfId="3971" xr:uid="{00000000-0005-0000-0000-0000450F0000}"/>
    <cellStyle name="B_BotRC_HK P &amp; L (To Finance to compute tax) 23" xfId="3972" xr:uid="{00000000-0005-0000-0000-0000460F0000}"/>
    <cellStyle name="B_BotRC_HK P &amp; L (To Finance to compute tax) 3" xfId="3973" xr:uid="{00000000-0005-0000-0000-0000470F0000}"/>
    <cellStyle name="B_BotRC_HK P &amp; L (To Finance to compute tax) 4" xfId="3974" xr:uid="{00000000-0005-0000-0000-0000480F0000}"/>
    <cellStyle name="B_BotRC_HK P &amp; L (To Finance to compute tax) 5" xfId="3975" xr:uid="{00000000-0005-0000-0000-0000490F0000}"/>
    <cellStyle name="B_BotRC_HK P &amp; L (To Finance to compute tax) 6" xfId="3976" xr:uid="{00000000-0005-0000-0000-00004A0F0000}"/>
    <cellStyle name="B_BotRC_HK P &amp; L (To Finance to compute tax) 7" xfId="3977" xr:uid="{00000000-0005-0000-0000-00004B0F0000}"/>
    <cellStyle name="B_BotRC_HK P &amp; L (To Finance to compute tax) 8" xfId="3978" xr:uid="{00000000-0005-0000-0000-00004C0F0000}"/>
    <cellStyle name="B_BotRC_HK P &amp; L (To Finance to compute tax) 9" xfId="3979" xr:uid="{00000000-0005-0000-0000-00004D0F0000}"/>
    <cellStyle name="B_BotRC_HK P &amp; L (To Finance to compute tax)_PROD_DETAILS" xfId="3980" xr:uid="{00000000-0005-0000-0000-00004E0F0000}"/>
    <cellStyle name="B_BotRC_HK P &amp; L (To Finance to compute tax)_SOLVENCY POSITION " xfId="3981" xr:uid="{00000000-0005-0000-0000-00004F0F0000}"/>
    <cellStyle name="B_BotRC_HK.EEV-Apr06v2" xfId="3982" xr:uid="{00000000-0005-0000-0000-0000500F0000}"/>
    <cellStyle name="B_BotRC_HK.EEV-Apr06v2 10" xfId="3983" xr:uid="{00000000-0005-0000-0000-0000510F0000}"/>
    <cellStyle name="B_BotRC_HK.EEV-Apr06v2 11" xfId="3984" xr:uid="{00000000-0005-0000-0000-0000520F0000}"/>
    <cellStyle name="B_BotRC_HK.EEV-Apr06v2 12" xfId="3985" xr:uid="{00000000-0005-0000-0000-0000530F0000}"/>
    <cellStyle name="B_BotRC_HK.EEV-Apr06v2 13" xfId="3986" xr:uid="{00000000-0005-0000-0000-0000540F0000}"/>
    <cellStyle name="B_BotRC_HK.EEV-Apr06v2 14" xfId="3987" xr:uid="{00000000-0005-0000-0000-0000550F0000}"/>
    <cellStyle name="B_BotRC_HK.EEV-Apr06v2 15" xfId="3988" xr:uid="{00000000-0005-0000-0000-0000560F0000}"/>
    <cellStyle name="B_BotRC_HK.EEV-Apr06v2 16" xfId="3989" xr:uid="{00000000-0005-0000-0000-0000570F0000}"/>
    <cellStyle name="B_BotRC_HK.EEV-Apr06v2 17" xfId="3990" xr:uid="{00000000-0005-0000-0000-0000580F0000}"/>
    <cellStyle name="B_BotRC_HK.EEV-Apr06v2 18" xfId="3991" xr:uid="{00000000-0005-0000-0000-0000590F0000}"/>
    <cellStyle name="B_BotRC_HK.EEV-Apr06v2 19" xfId="3992" xr:uid="{00000000-0005-0000-0000-00005A0F0000}"/>
    <cellStyle name="B_BotRC_HK.EEV-Apr06v2 2" xfId="3993" xr:uid="{00000000-0005-0000-0000-00005B0F0000}"/>
    <cellStyle name="B_BotRC_HK.EEV-Apr06v2 20" xfId="3994" xr:uid="{00000000-0005-0000-0000-00005C0F0000}"/>
    <cellStyle name="B_BotRC_HK.EEV-Apr06v2 21" xfId="3995" xr:uid="{00000000-0005-0000-0000-00005D0F0000}"/>
    <cellStyle name="B_BotRC_HK.EEV-Apr06v2 22" xfId="3996" xr:uid="{00000000-0005-0000-0000-00005E0F0000}"/>
    <cellStyle name="B_BotRC_HK.EEV-Apr06v2 23" xfId="3997" xr:uid="{00000000-0005-0000-0000-00005F0F0000}"/>
    <cellStyle name="B_BotRC_HK.EEV-Apr06v2 3" xfId="3998" xr:uid="{00000000-0005-0000-0000-0000600F0000}"/>
    <cellStyle name="B_BotRC_HK.EEV-Apr06v2 4" xfId="3999" xr:uid="{00000000-0005-0000-0000-0000610F0000}"/>
    <cellStyle name="B_BotRC_HK.EEV-Apr06v2 5" xfId="4000" xr:uid="{00000000-0005-0000-0000-0000620F0000}"/>
    <cellStyle name="B_BotRC_HK.EEV-Apr06v2 6" xfId="4001" xr:uid="{00000000-0005-0000-0000-0000630F0000}"/>
    <cellStyle name="B_BotRC_HK.EEV-Apr06v2 7" xfId="4002" xr:uid="{00000000-0005-0000-0000-0000640F0000}"/>
    <cellStyle name="B_BotRC_HK.EEV-Apr06v2 8" xfId="4003" xr:uid="{00000000-0005-0000-0000-0000650F0000}"/>
    <cellStyle name="B_BotRC_HK.EEV-Apr06v2 9" xfId="4004" xr:uid="{00000000-0005-0000-0000-0000660F0000}"/>
    <cellStyle name="B_BotRC_HK.EEV-Apr06v2_HK.EEV-May06 4+2 kkh" xfId="4005" xr:uid="{00000000-0005-0000-0000-0000670F0000}"/>
    <cellStyle name="B_BotRC_HK.EEV-Apr06v2_HK.EEV-May06 4+2 kkh 10" xfId="4006" xr:uid="{00000000-0005-0000-0000-0000680F0000}"/>
    <cellStyle name="B_BotRC_HK.EEV-Apr06v2_HK.EEV-May06 4+2 kkh 11" xfId="4007" xr:uid="{00000000-0005-0000-0000-0000690F0000}"/>
    <cellStyle name="B_BotRC_HK.EEV-Apr06v2_HK.EEV-May06 4+2 kkh 12" xfId="4008" xr:uid="{00000000-0005-0000-0000-00006A0F0000}"/>
    <cellStyle name="B_BotRC_HK.EEV-Apr06v2_HK.EEV-May06 4+2 kkh 13" xfId="4009" xr:uid="{00000000-0005-0000-0000-00006B0F0000}"/>
    <cellStyle name="B_BotRC_HK.EEV-Apr06v2_HK.EEV-May06 4+2 kkh 14" xfId="4010" xr:uid="{00000000-0005-0000-0000-00006C0F0000}"/>
    <cellStyle name="B_BotRC_HK.EEV-Apr06v2_HK.EEV-May06 4+2 kkh 15" xfId="4011" xr:uid="{00000000-0005-0000-0000-00006D0F0000}"/>
    <cellStyle name="B_BotRC_HK.EEV-Apr06v2_HK.EEV-May06 4+2 kkh 16" xfId="4012" xr:uid="{00000000-0005-0000-0000-00006E0F0000}"/>
    <cellStyle name="B_BotRC_HK.EEV-Apr06v2_HK.EEV-May06 4+2 kkh 17" xfId="4013" xr:uid="{00000000-0005-0000-0000-00006F0F0000}"/>
    <cellStyle name="B_BotRC_HK.EEV-Apr06v2_HK.EEV-May06 4+2 kkh 18" xfId="4014" xr:uid="{00000000-0005-0000-0000-0000700F0000}"/>
    <cellStyle name="B_BotRC_HK.EEV-Apr06v2_HK.EEV-May06 4+2 kkh 19" xfId="4015" xr:uid="{00000000-0005-0000-0000-0000710F0000}"/>
    <cellStyle name="B_BotRC_HK.EEV-Apr06v2_HK.EEV-May06 4+2 kkh 2" xfId="4016" xr:uid="{00000000-0005-0000-0000-0000720F0000}"/>
    <cellStyle name="B_BotRC_HK.EEV-Apr06v2_HK.EEV-May06 4+2 kkh 20" xfId="4017" xr:uid="{00000000-0005-0000-0000-0000730F0000}"/>
    <cellStyle name="B_BotRC_HK.EEV-Apr06v2_HK.EEV-May06 4+2 kkh 21" xfId="4018" xr:uid="{00000000-0005-0000-0000-0000740F0000}"/>
    <cellStyle name="B_BotRC_HK.EEV-Apr06v2_HK.EEV-May06 4+2 kkh 22" xfId="4019" xr:uid="{00000000-0005-0000-0000-0000750F0000}"/>
    <cellStyle name="B_BotRC_HK.EEV-Apr06v2_HK.EEV-May06 4+2 kkh 23" xfId="4020" xr:uid="{00000000-0005-0000-0000-0000760F0000}"/>
    <cellStyle name="B_BotRC_HK.EEV-Apr06v2_HK.EEV-May06 4+2 kkh 3" xfId="4021" xr:uid="{00000000-0005-0000-0000-0000770F0000}"/>
    <cellStyle name="B_BotRC_HK.EEV-Apr06v2_HK.EEV-May06 4+2 kkh 4" xfId="4022" xr:uid="{00000000-0005-0000-0000-0000780F0000}"/>
    <cellStyle name="B_BotRC_HK.EEV-Apr06v2_HK.EEV-May06 4+2 kkh 5" xfId="4023" xr:uid="{00000000-0005-0000-0000-0000790F0000}"/>
    <cellStyle name="B_BotRC_HK.EEV-Apr06v2_HK.EEV-May06 4+2 kkh 6" xfId="4024" xr:uid="{00000000-0005-0000-0000-00007A0F0000}"/>
    <cellStyle name="B_BotRC_HK.EEV-Apr06v2_HK.EEV-May06 4+2 kkh 7" xfId="4025" xr:uid="{00000000-0005-0000-0000-00007B0F0000}"/>
    <cellStyle name="B_BotRC_HK.EEV-Apr06v2_HK.EEV-May06 4+2 kkh 8" xfId="4026" xr:uid="{00000000-0005-0000-0000-00007C0F0000}"/>
    <cellStyle name="B_BotRC_HK.EEV-Apr06v2_HK.EEV-May06 4+2 kkh 9" xfId="4027" xr:uid="{00000000-0005-0000-0000-00007D0F0000}"/>
    <cellStyle name="B_BotRC_HK.EEV-Apr06v2_HK.EEV-May06 4+2 kkh_PROD_DETAILS" xfId="4028" xr:uid="{00000000-0005-0000-0000-00007E0F0000}"/>
    <cellStyle name="B_BotRC_HK.EEV-Apr06v2_HK.EEV-May06 4+2 kkh_SOLVENCY POSITION " xfId="4029" xr:uid="{00000000-0005-0000-0000-00007F0F0000}"/>
    <cellStyle name="B_BotRC_HK.EEV-Apr06v2_PROD_DETAILS" xfId="4030" xr:uid="{00000000-0005-0000-0000-0000800F0000}"/>
    <cellStyle name="B_BotRC_HK.EEV-Apr06v2_SOLVENCY POSITION " xfId="4031" xr:uid="{00000000-0005-0000-0000-0000810F0000}"/>
    <cellStyle name="B_BotRC_HK.EEV-Jun06 07-09 2006 (QF3)" xfId="4032" xr:uid="{00000000-0005-0000-0000-0000820F0000}"/>
    <cellStyle name="B_BotRC_HK.EEV-Jun06 07-09 2006 (QF3) 10" xfId="4033" xr:uid="{00000000-0005-0000-0000-0000830F0000}"/>
    <cellStyle name="B_BotRC_HK.EEV-Jun06 07-09 2006 (QF3) 11" xfId="4034" xr:uid="{00000000-0005-0000-0000-0000840F0000}"/>
    <cellStyle name="B_BotRC_HK.EEV-Jun06 07-09 2006 (QF3) 12" xfId="4035" xr:uid="{00000000-0005-0000-0000-0000850F0000}"/>
    <cellStyle name="B_BotRC_HK.EEV-Jun06 07-09 2006 (QF3) 13" xfId="4036" xr:uid="{00000000-0005-0000-0000-0000860F0000}"/>
    <cellStyle name="B_BotRC_HK.EEV-Jun06 07-09 2006 (QF3) 14" xfId="4037" xr:uid="{00000000-0005-0000-0000-0000870F0000}"/>
    <cellStyle name="B_BotRC_HK.EEV-Jun06 07-09 2006 (QF3) 15" xfId="4038" xr:uid="{00000000-0005-0000-0000-0000880F0000}"/>
    <cellStyle name="B_BotRC_HK.EEV-Jun06 07-09 2006 (QF3) 16" xfId="4039" xr:uid="{00000000-0005-0000-0000-0000890F0000}"/>
    <cellStyle name="B_BotRC_HK.EEV-Jun06 07-09 2006 (QF3) 17" xfId="4040" xr:uid="{00000000-0005-0000-0000-00008A0F0000}"/>
    <cellStyle name="B_BotRC_HK.EEV-Jun06 07-09 2006 (QF3) 18" xfId="4041" xr:uid="{00000000-0005-0000-0000-00008B0F0000}"/>
    <cellStyle name="B_BotRC_HK.EEV-Jun06 07-09 2006 (QF3) 19" xfId="4042" xr:uid="{00000000-0005-0000-0000-00008C0F0000}"/>
    <cellStyle name="B_BotRC_HK.EEV-Jun06 07-09 2006 (QF3) 2" xfId="4043" xr:uid="{00000000-0005-0000-0000-00008D0F0000}"/>
    <cellStyle name="B_BotRC_HK.EEV-Jun06 07-09 2006 (QF3) 20" xfId="4044" xr:uid="{00000000-0005-0000-0000-00008E0F0000}"/>
    <cellStyle name="B_BotRC_HK.EEV-Jun06 07-09 2006 (QF3) 21" xfId="4045" xr:uid="{00000000-0005-0000-0000-00008F0F0000}"/>
    <cellStyle name="B_BotRC_HK.EEV-Jun06 07-09 2006 (QF3) 22" xfId="4046" xr:uid="{00000000-0005-0000-0000-0000900F0000}"/>
    <cellStyle name="B_BotRC_HK.EEV-Jun06 07-09 2006 (QF3) 23" xfId="4047" xr:uid="{00000000-0005-0000-0000-0000910F0000}"/>
    <cellStyle name="B_BotRC_HK.EEV-Jun06 07-09 2006 (QF3) 3" xfId="4048" xr:uid="{00000000-0005-0000-0000-0000920F0000}"/>
    <cellStyle name="B_BotRC_HK.EEV-Jun06 07-09 2006 (QF3) 4" xfId="4049" xr:uid="{00000000-0005-0000-0000-0000930F0000}"/>
    <cellStyle name="B_BotRC_HK.EEV-Jun06 07-09 2006 (QF3) 5" xfId="4050" xr:uid="{00000000-0005-0000-0000-0000940F0000}"/>
    <cellStyle name="B_BotRC_HK.EEV-Jun06 07-09 2006 (QF3) 6" xfId="4051" xr:uid="{00000000-0005-0000-0000-0000950F0000}"/>
    <cellStyle name="B_BotRC_HK.EEV-Jun06 07-09 2006 (QF3) 7" xfId="4052" xr:uid="{00000000-0005-0000-0000-0000960F0000}"/>
    <cellStyle name="B_BotRC_HK.EEV-Jun06 07-09 2006 (QF3) 8" xfId="4053" xr:uid="{00000000-0005-0000-0000-0000970F0000}"/>
    <cellStyle name="B_BotRC_HK.EEV-Jun06 07-09 2006 (QF3) 9" xfId="4054" xr:uid="{00000000-0005-0000-0000-0000980F0000}"/>
    <cellStyle name="B_BotRC_HK.EEV-Jun06 07-09 2006 (QF3)_PROD_DETAILS" xfId="4055" xr:uid="{00000000-0005-0000-0000-0000990F0000}"/>
    <cellStyle name="B_BotRC_HK.EEV-Jun06 07-09 2006 (QF3)_SOLVENCY POSITION " xfId="4056" xr:uid="{00000000-0005-0000-0000-00009A0F0000}"/>
    <cellStyle name="B_BotRC_HK.EEV-May06 4+2" xfId="4057" xr:uid="{00000000-0005-0000-0000-00009B0F0000}"/>
    <cellStyle name="B_BotRC_HK.EEV-May06 4+2 10" xfId="4058" xr:uid="{00000000-0005-0000-0000-00009C0F0000}"/>
    <cellStyle name="B_BotRC_HK.EEV-May06 4+2 11" xfId="4059" xr:uid="{00000000-0005-0000-0000-00009D0F0000}"/>
    <cellStyle name="B_BotRC_HK.EEV-May06 4+2 12" xfId="4060" xr:uid="{00000000-0005-0000-0000-00009E0F0000}"/>
    <cellStyle name="B_BotRC_HK.EEV-May06 4+2 13" xfId="4061" xr:uid="{00000000-0005-0000-0000-00009F0F0000}"/>
    <cellStyle name="B_BotRC_HK.EEV-May06 4+2 14" xfId="4062" xr:uid="{00000000-0005-0000-0000-0000A00F0000}"/>
    <cellStyle name="B_BotRC_HK.EEV-May06 4+2 15" xfId="4063" xr:uid="{00000000-0005-0000-0000-0000A10F0000}"/>
    <cellStyle name="B_BotRC_HK.EEV-May06 4+2 16" xfId="4064" xr:uid="{00000000-0005-0000-0000-0000A20F0000}"/>
    <cellStyle name="B_BotRC_HK.EEV-May06 4+2 17" xfId="4065" xr:uid="{00000000-0005-0000-0000-0000A30F0000}"/>
    <cellStyle name="B_BotRC_HK.EEV-May06 4+2 18" xfId="4066" xr:uid="{00000000-0005-0000-0000-0000A40F0000}"/>
    <cellStyle name="B_BotRC_HK.EEV-May06 4+2 19" xfId="4067" xr:uid="{00000000-0005-0000-0000-0000A50F0000}"/>
    <cellStyle name="B_BotRC_HK.EEV-May06 4+2 2" xfId="4068" xr:uid="{00000000-0005-0000-0000-0000A60F0000}"/>
    <cellStyle name="B_BotRC_HK.EEV-May06 4+2 20" xfId="4069" xr:uid="{00000000-0005-0000-0000-0000A70F0000}"/>
    <cellStyle name="B_BotRC_HK.EEV-May06 4+2 21" xfId="4070" xr:uid="{00000000-0005-0000-0000-0000A80F0000}"/>
    <cellStyle name="B_BotRC_HK.EEV-May06 4+2 22" xfId="4071" xr:uid="{00000000-0005-0000-0000-0000A90F0000}"/>
    <cellStyle name="B_BotRC_HK.EEV-May06 4+2 23" xfId="4072" xr:uid="{00000000-0005-0000-0000-0000AA0F0000}"/>
    <cellStyle name="B_BotRC_HK.EEV-May06 4+2 3" xfId="4073" xr:uid="{00000000-0005-0000-0000-0000AB0F0000}"/>
    <cellStyle name="B_BotRC_HK.EEV-May06 4+2 4" xfId="4074" xr:uid="{00000000-0005-0000-0000-0000AC0F0000}"/>
    <cellStyle name="B_BotRC_HK.EEV-May06 4+2 5" xfId="4075" xr:uid="{00000000-0005-0000-0000-0000AD0F0000}"/>
    <cellStyle name="B_BotRC_HK.EEV-May06 4+2 6" xfId="4076" xr:uid="{00000000-0005-0000-0000-0000AE0F0000}"/>
    <cellStyle name="B_BotRC_HK.EEV-May06 4+2 7" xfId="4077" xr:uid="{00000000-0005-0000-0000-0000AF0F0000}"/>
    <cellStyle name="B_BotRC_HK.EEV-May06 4+2 8" xfId="4078" xr:uid="{00000000-0005-0000-0000-0000B00F0000}"/>
    <cellStyle name="B_BotRC_HK.EEV-May06 4+2 9" xfId="4079" xr:uid="{00000000-0005-0000-0000-0000B10F0000}"/>
    <cellStyle name="B_BotRC_HK.EEV-May06 4+2_HK.EEV-May06 4+2 kkh" xfId="4080" xr:uid="{00000000-0005-0000-0000-0000B20F0000}"/>
    <cellStyle name="B_BotRC_HK.EEV-May06 4+2_HK.EEV-May06 4+2 kkh 10" xfId="4081" xr:uid="{00000000-0005-0000-0000-0000B30F0000}"/>
    <cellStyle name="B_BotRC_HK.EEV-May06 4+2_HK.EEV-May06 4+2 kkh 11" xfId="4082" xr:uid="{00000000-0005-0000-0000-0000B40F0000}"/>
    <cellStyle name="B_BotRC_HK.EEV-May06 4+2_HK.EEV-May06 4+2 kkh 12" xfId="4083" xr:uid="{00000000-0005-0000-0000-0000B50F0000}"/>
    <cellStyle name="B_BotRC_HK.EEV-May06 4+2_HK.EEV-May06 4+2 kkh 13" xfId="4084" xr:uid="{00000000-0005-0000-0000-0000B60F0000}"/>
    <cellStyle name="B_BotRC_HK.EEV-May06 4+2_HK.EEV-May06 4+2 kkh 14" xfId="4085" xr:uid="{00000000-0005-0000-0000-0000B70F0000}"/>
    <cellStyle name="B_BotRC_HK.EEV-May06 4+2_HK.EEV-May06 4+2 kkh 15" xfId="4086" xr:uid="{00000000-0005-0000-0000-0000B80F0000}"/>
    <cellStyle name="B_BotRC_HK.EEV-May06 4+2_HK.EEV-May06 4+2 kkh 16" xfId="4087" xr:uid="{00000000-0005-0000-0000-0000B90F0000}"/>
    <cellStyle name="B_BotRC_HK.EEV-May06 4+2_HK.EEV-May06 4+2 kkh 17" xfId="4088" xr:uid="{00000000-0005-0000-0000-0000BA0F0000}"/>
    <cellStyle name="B_BotRC_HK.EEV-May06 4+2_HK.EEV-May06 4+2 kkh 18" xfId="4089" xr:uid="{00000000-0005-0000-0000-0000BB0F0000}"/>
    <cellStyle name="B_BotRC_HK.EEV-May06 4+2_HK.EEV-May06 4+2 kkh 19" xfId="4090" xr:uid="{00000000-0005-0000-0000-0000BC0F0000}"/>
    <cellStyle name="B_BotRC_HK.EEV-May06 4+2_HK.EEV-May06 4+2 kkh 2" xfId="4091" xr:uid="{00000000-0005-0000-0000-0000BD0F0000}"/>
    <cellStyle name="B_BotRC_HK.EEV-May06 4+2_HK.EEV-May06 4+2 kkh 20" xfId="4092" xr:uid="{00000000-0005-0000-0000-0000BE0F0000}"/>
    <cellStyle name="B_BotRC_HK.EEV-May06 4+2_HK.EEV-May06 4+2 kkh 21" xfId="4093" xr:uid="{00000000-0005-0000-0000-0000BF0F0000}"/>
    <cellStyle name="B_BotRC_HK.EEV-May06 4+2_HK.EEV-May06 4+2 kkh 22" xfId="4094" xr:uid="{00000000-0005-0000-0000-0000C00F0000}"/>
    <cellStyle name="B_BotRC_HK.EEV-May06 4+2_HK.EEV-May06 4+2 kkh 23" xfId="4095" xr:uid="{00000000-0005-0000-0000-0000C10F0000}"/>
    <cellStyle name="B_BotRC_HK.EEV-May06 4+2_HK.EEV-May06 4+2 kkh 3" xfId="4096" xr:uid="{00000000-0005-0000-0000-0000C20F0000}"/>
    <cellStyle name="B_BotRC_HK.EEV-May06 4+2_HK.EEV-May06 4+2 kkh 4" xfId="4097" xr:uid="{00000000-0005-0000-0000-0000C30F0000}"/>
    <cellStyle name="B_BotRC_HK.EEV-May06 4+2_HK.EEV-May06 4+2 kkh 5" xfId="4098" xr:uid="{00000000-0005-0000-0000-0000C40F0000}"/>
    <cellStyle name="B_BotRC_HK.EEV-May06 4+2_HK.EEV-May06 4+2 kkh 6" xfId="4099" xr:uid="{00000000-0005-0000-0000-0000C50F0000}"/>
    <cellStyle name="B_BotRC_HK.EEV-May06 4+2_HK.EEV-May06 4+2 kkh 7" xfId="4100" xr:uid="{00000000-0005-0000-0000-0000C60F0000}"/>
    <cellStyle name="B_BotRC_HK.EEV-May06 4+2_HK.EEV-May06 4+2 kkh 8" xfId="4101" xr:uid="{00000000-0005-0000-0000-0000C70F0000}"/>
    <cellStyle name="B_BotRC_HK.EEV-May06 4+2_HK.EEV-May06 4+2 kkh 9" xfId="4102" xr:uid="{00000000-0005-0000-0000-0000C80F0000}"/>
    <cellStyle name="B_BotRC_HK.EEV-May06 4+2_HK.EEV-May06 4+2 kkh_PROD_DETAILS" xfId="4103" xr:uid="{00000000-0005-0000-0000-0000C90F0000}"/>
    <cellStyle name="B_BotRC_HK.EEV-May06 4+2_HK.EEV-May06 4+2 kkh_SOLVENCY POSITION " xfId="4104" xr:uid="{00000000-0005-0000-0000-0000CA0F0000}"/>
    <cellStyle name="B_BotRC_HK.EEV-May06 4+2_PROD_DETAILS" xfId="4105" xr:uid="{00000000-0005-0000-0000-0000CB0F0000}"/>
    <cellStyle name="B_BotRC_HK.EEV-May06 4+2_SOLVENCY POSITION " xfId="4106" xr:uid="{00000000-0005-0000-0000-0000CC0F0000}"/>
    <cellStyle name="B_BotRC_HK.NBC@Mar2006" xfId="4107" xr:uid="{00000000-0005-0000-0000-0000CD0F0000}"/>
    <cellStyle name="B_BotRC_HK.NBC@Mar2006 10" xfId="4108" xr:uid="{00000000-0005-0000-0000-0000CE0F0000}"/>
    <cellStyle name="B_BotRC_HK.NBC@Mar2006 11" xfId="4109" xr:uid="{00000000-0005-0000-0000-0000CF0F0000}"/>
    <cellStyle name="B_BotRC_HK.NBC@Mar2006 12" xfId="4110" xr:uid="{00000000-0005-0000-0000-0000D00F0000}"/>
    <cellStyle name="B_BotRC_HK.NBC@Mar2006 13" xfId="4111" xr:uid="{00000000-0005-0000-0000-0000D10F0000}"/>
    <cellStyle name="B_BotRC_HK.NBC@Mar2006 14" xfId="4112" xr:uid="{00000000-0005-0000-0000-0000D20F0000}"/>
    <cellStyle name="B_BotRC_HK.NBC@Mar2006 15" xfId="4113" xr:uid="{00000000-0005-0000-0000-0000D30F0000}"/>
    <cellStyle name="B_BotRC_HK.NBC@Mar2006 16" xfId="4114" xr:uid="{00000000-0005-0000-0000-0000D40F0000}"/>
    <cellStyle name="B_BotRC_HK.NBC@Mar2006 17" xfId="4115" xr:uid="{00000000-0005-0000-0000-0000D50F0000}"/>
    <cellStyle name="B_BotRC_HK.NBC@Mar2006 18" xfId="4116" xr:uid="{00000000-0005-0000-0000-0000D60F0000}"/>
    <cellStyle name="B_BotRC_HK.NBC@Mar2006 19" xfId="4117" xr:uid="{00000000-0005-0000-0000-0000D70F0000}"/>
    <cellStyle name="B_BotRC_HK.NBC@Mar2006 2" xfId="4118" xr:uid="{00000000-0005-0000-0000-0000D80F0000}"/>
    <cellStyle name="B_BotRC_HK.NBC@Mar2006 20" xfId="4119" xr:uid="{00000000-0005-0000-0000-0000D90F0000}"/>
    <cellStyle name="B_BotRC_HK.NBC@Mar2006 21" xfId="4120" xr:uid="{00000000-0005-0000-0000-0000DA0F0000}"/>
    <cellStyle name="B_BotRC_HK.NBC@Mar2006 22" xfId="4121" xr:uid="{00000000-0005-0000-0000-0000DB0F0000}"/>
    <cellStyle name="B_BotRC_HK.NBC@Mar2006 23" xfId="4122" xr:uid="{00000000-0005-0000-0000-0000DC0F0000}"/>
    <cellStyle name="B_BotRC_HK.NBC@Mar2006 3" xfId="4123" xr:uid="{00000000-0005-0000-0000-0000DD0F0000}"/>
    <cellStyle name="B_BotRC_HK.NBC@Mar2006 4" xfId="4124" xr:uid="{00000000-0005-0000-0000-0000DE0F0000}"/>
    <cellStyle name="B_BotRC_HK.NBC@Mar2006 5" xfId="4125" xr:uid="{00000000-0005-0000-0000-0000DF0F0000}"/>
    <cellStyle name="B_BotRC_HK.NBC@Mar2006 6" xfId="4126" xr:uid="{00000000-0005-0000-0000-0000E00F0000}"/>
    <cellStyle name="B_BotRC_HK.NBC@Mar2006 7" xfId="4127" xr:uid="{00000000-0005-0000-0000-0000E10F0000}"/>
    <cellStyle name="B_BotRC_HK.NBC@Mar2006 8" xfId="4128" xr:uid="{00000000-0005-0000-0000-0000E20F0000}"/>
    <cellStyle name="B_BotRC_HK.NBC@Mar2006 9" xfId="4129" xr:uid="{00000000-0005-0000-0000-0000E30F0000}"/>
    <cellStyle name="B_BotRC_HK.NBC@Mar2006_HK.EEV-May06 4+2 kkh" xfId="4130" xr:uid="{00000000-0005-0000-0000-0000E40F0000}"/>
    <cellStyle name="B_BotRC_HK.NBC@Mar2006_HK.EEV-May06 4+2 kkh 10" xfId="4131" xr:uid="{00000000-0005-0000-0000-0000E50F0000}"/>
    <cellStyle name="B_BotRC_HK.NBC@Mar2006_HK.EEV-May06 4+2 kkh 11" xfId="4132" xr:uid="{00000000-0005-0000-0000-0000E60F0000}"/>
    <cellStyle name="B_BotRC_HK.NBC@Mar2006_HK.EEV-May06 4+2 kkh 12" xfId="4133" xr:uid="{00000000-0005-0000-0000-0000E70F0000}"/>
    <cellStyle name="B_BotRC_HK.NBC@Mar2006_HK.EEV-May06 4+2 kkh 13" xfId="4134" xr:uid="{00000000-0005-0000-0000-0000E80F0000}"/>
    <cellStyle name="B_BotRC_HK.NBC@Mar2006_HK.EEV-May06 4+2 kkh 14" xfId="4135" xr:uid="{00000000-0005-0000-0000-0000E90F0000}"/>
    <cellStyle name="B_BotRC_HK.NBC@Mar2006_HK.EEV-May06 4+2 kkh 15" xfId="4136" xr:uid="{00000000-0005-0000-0000-0000EA0F0000}"/>
    <cellStyle name="B_BotRC_HK.NBC@Mar2006_HK.EEV-May06 4+2 kkh 16" xfId="4137" xr:uid="{00000000-0005-0000-0000-0000EB0F0000}"/>
    <cellStyle name="B_BotRC_HK.NBC@Mar2006_HK.EEV-May06 4+2 kkh 17" xfId="4138" xr:uid="{00000000-0005-0000-0000-0000EC0F0000}"/>
    <cellStyle name="B_BotRC_HK.NBC@Mar2006_HK.EEV-May06 4+2 kkh 18" xfId="4139" xr:uid="{00000000-0005-0000-0000-0000ED0F0000}"/>
    <cellStyle name="B_BotRC_HK.NBC@Mar2006_HK.EEV-May06 4+2 kkh 19" xfId="4140" xr:uid="{00000000-0005-0000-0000-0000EE0F0000}"/>
    <cellStyle name="B_BotRC_HK.NBC@Mar2006_HK.EEV-May06 4+2 kkh 2" xfId="4141" xr:uid="{00000000-0005-0000-0000-0000EF0F0000}"/>
    <cellStyle name="B_BotRC_HK.NBC@Mar2006_HK.EEV-May06 4+2 kkh 20" xfId="4142" xr:uid="{00000000-0005-0000-0000-0000F00F0000}"/>
    <cellStyle name="B_BotRC_HK.NBC@Mar2006_HK.EEV-May06 4+2 kkh 21" xfId="4143" xr:uid="{00000000-0005-0000-0000-0000F10F0000}"/>
    <cellStyle name="B_BotRC_HK.NBC@Mar2006_HK.EEV-May06 4+2 kkh 22" xfId="4144" xr:uid="{00000000-0005-0000-0000-0000F20F0000}"/>
    <cellStyle name="B_BotRC_HK.NBC@Mar2006_HK.EEV-May06 4+2 kkh 23" xfId="4145" xr:uid="{00000000-0005-0000-0000-0000F30F0000}"/>
    <cellStyle name="B_BotRC_HK.NBC@Mar2006_HK.EEV-May06 4+2 kkh 3" xfId="4146" xr:uid="{00000000-0005-0000-0000-0000F40F0000}"/>
    <cellStyle name="B_BotRC_HK.NBC@Mar2006_HK.EEV-May06 4+2 kkh 4" xfId="4147" xr:uid="{00000000-0005-0000-0000-0000F50F0000}"/>
    <cellStyle name="B_BotRC_HK.NBC@Mar2006_HK.EEV-May06 4+2 kkh 5" xfId="4148" xr:uid="{00000000-0005-0000-0000-0000F60F0000}"/>
    <cellStyle name="B_BotRC_HK.NBC@Mar2006_HK.EEV-May06 4+2 kkh 6" xfId="4149" xr:uid="{00000000-0005-0000-0000-0000F70F0000}"/>
    <cellStyle name="B_BotRC_HK.NBC@Mar2006_HK.EEV-May06 4+2 kkh 7" xfId="4150" xr:uid="{00000000-0005-0000-0000-0000F80F0000}"/>
    <cellStyle name="B_BotRC_HK.NBC@Mar2006_HK.EEV-May06 4+2 kkh 8" xfId="4151" xr:uid="{00000000-0005-0000-0000-0000F90F0000}"/>
    <cellStyle name="B_BotRC_HK.NBC@Mar2006_HK.EEV-May06 4+2 kkh 9" xfId="4152" xr:uid="{00000000-0005-0000-0000-0000FA0F0000}"/>
    <cellStyle name="B_BotRC_HK.NBC@Mar2006_HK.EEV-May06 4+2 kkh_PROD_DETAILS" xfId="4153" xr:uid="{00000000-0005-0000-0000-0000FB0F0000}"/>
    <cellStyle name="B_BotRC_HK.NBC@Mar2006_HK.EEV-May06 4+2 kkh_SOLVENCY POSITION " xfId="4154" xr:uid="{00000000-0005-0000-0000-0000FC0F0000}"/>
    <cellStyle name="B_BotRC_HK.NBC@Mar2006_PROD_DETAILS" xfId="4155" xr:uid="{00000000-0005-0000-0000-0000FD0F0000}"/>
    <cellStyle name="B_BotRC_HK.NBC@Mar2006_SOLVENCY POSITION " xfId="4156" xr:uid="{00000000-0005-0000-0000-0000FE0F0000}"/>
    <cellStyle name="B_BotRC_HK_NBC@Dec2007(New Lapse)Final" xfId="4157" xr:uid="{00000000-0005-0000-0000-0000FF0F0000}"/>
    <cellStyle name="B_BotRC_HK_NBC@Dec2007(New Lapse)Final 10" xfId="4158" xr:uid="{00000000-0005-0000-0000-000000100000}"/>
    <cellStyle name="B_BotRC_HK_NBC@Dec2007(New Lapse)Final 11" xfId="4159" xr:uid="{00000000-0005-0000-0000-000001100000}"/>
    <cellStyle name="B_BotRC_HK_NBC@Dec2007(New Lapse)Final 12" xfId="4160" xr:uid="{00000000-0005-0000-0000-000002100000}"/>
    <cellStyle name="B_BotRC_HK_NBC@Dec2007(New Lapse)Final 13" xfId="4161" xr:uid="{00000000-0005-0000-0000-000003100000}"/>
    <cellStyle name="B_BotRC_HK_NBC@Dec2007(New Lapse)Final 14" xfId="4162" xr:uid="{00000000-0005-0000-0000-000004100000}"/>
    <cellStyle name="B_BotRC_HK_NBC@Dec2007(New Lapse)Final 15" xfId="4163" xr:uid="{00000000-0005-0000-0000-000005100000}"/>
    <cellStyle name="B_BotRC_HK_NBC@Dec2007(New Lapse)Final 16" xfId="4164" xr:uid="{00000000-0005-0000-0000-000006100000}"/>
    <cellStyle name="B_BotRC_HK_NBC@Dec2007(New Lapse)Final 17" xfId="4165" xr:uid="{00000000-0005-0000-0000-000007100000}"/>
    <cellStyle name="B_BotRC_HK_NBC@Dec2007(New Lapse)Final 18" xfId="4166" xr:uid="{00000000-0005-0000-0000-000008100000}"/>
    <cellStyle name="B_BotRC_HK_NBC@Dec2007(New Lapse)Final 19" xfId="4167" xr:uid="{00000000-0005-0000-0000-000009100000}"/>
    <cellStyle name="B_BotRC_HK_NBC@Dec2007(New Lapse)Final 2" xfId="4168" xr:uid="{00000000-0005-0000-0000-00000A100000}"/>
    <cellStyle name="B_BotRC_HK_NBC@Dec2007(New Lapse)Final 20" xfId="4169" xr:uid="{00000000-0005-0000-0000-00000B100000}"/>
    <cellStyle name="B_BotRC_HK_NBC@Dec2007(New Lapse)Final 21" xfId="4170" xr:uid="{00000000-0005-0000-0000-00000C100000}"/>
    <cellStyle name="B_BotRC_HK_NBC@Dec2007(New Lapse)Final 22" xfId="4171" xr:uid="{00000000-0005-0000-0000-00000D100000}"/>
    <cellStyle name="B_BotRC_HK_NBC@Dec2007(New Lapse)Final 23" xfId="4172" xr:uid="{00000000-0005-0000-0000-00000E100000}"/>
    <cellStyle name="B_BotRC_HK_NBC@Dec2007(New Lapse)Final 3" xfId="4173" xr:uid="{00000000-0005-0000-0000-00000F100000}"/>
    <cellStyle name="B_BotRC_HK_NBC@Dec2007(New Lapse)Final 4" xfId="4174" xr:uid="{00000000-0005-0000-0000-000010100000}"/>
    <cellStyle name="B_BotRC_HK_NBC@Dec2007(New Lapse)Final 5" xfId="4175" xr:uid="{00000000-0005-0000-0000-000011100000}"/>
    <cellStyle name="B_BotRC_HK_NBC@Dec2007(New Lapse)Final 6" xfId="4176" xr:uid="{00000000-0005-0000-0000-000012100000}"/>
    <cellStyle name="B_BotRC_HK_NBC@Dec2007(New Lapse)Final 7" xfId="4177" xr:uid="{00000000-0005-0000-0000-000013100000}"/>
    <cellStyle name="B_BotRC_HK_NBC@Dec2007(New Lapse)Final 8" xfId="4178" xr:uid="{00000000-0005-0000-0000-000014100000}"/>
    <cellStyle name="B_BotRC_HK_NBC@Dec2007(New Lapse)Final 9" xfId="4179" xr:uid="{00000000-0005-0000-0000-000015100000}"/>
    <cellStyle name="B_BotRC_HK_NBC@Dec2007(New Lapse)Final_PROD_DETAILS" xfId="4180" xr:uid="{00000000-0005-0000-0000-000016100000}"/>
    <cellStyle name="B_BotRC_HK_NBC@Dec2007(New Lapse)Final_SOLVENCY POSITION " xfId="4181" xr:uid="{00000000-0005-0000-0000-000017100000}"/>
    <cellStyle name="B_BotRC_KPI's" xfId="4182" xr:uid="{00000000-0005-0000-0000-000018100000}"/>
    <cellStyle name="B_BotRC_KPI's 10" xfId="4183" xr:uid="{00000000-0005-0000-0000-000019100000}"/>
    <cellStyle name="B_BotRC_KPI's 11" xfId="4184" xr:uid="{00000000-0005-0000-0000-00001A100000}"/>
    <cellStyle name="B_BotRC_KPI's 12" xfId="4185" xr:uid="{00000000-0005-0000-0000-00001B100000}"/>
    <cellStyle name="B_BotRC_KPI's 13" xfId="4186" xr:uid="{00000000-0005-0000-0000-00001C100000}"/>
    <cellStyle name="B_BotRC_KPI's 14" xfId="4187" xr:uid="{00000000-0005-0000-0000-00001D100000}"/>
    <cellStyle name="B_BotRC_KPI's 15" xfId="4188" xr:uid="{00000000-0005-0000-0000-00001E100000}"/>
    <cellStyle name="B_BotRC_KPI's 16" xfId="4189" xr:uid="{00000000-0005-0000-0000-00001F100000}"/>
    <cellStyle name="B_BotRC_KPI's 17" xfId="4190" xr:uid="{00000000-0005-0000-0000-000020100000}"/>
    <cellStyle name="B_BotRC_KPI's 18" xfId="4191" xr:uid="{00000000-0005-0000-0000-000021100000}"/>
    <cellStyle name="B_BotRC_KPI's 19" xfId="4192" xr:uid="{00000000-0005-0000-0000-000022100000}"/>
    <cellStyle name="B_BotRC_KPI's 2" xfId="4193" xr:uid="{00000000-0005-0000-0000-000023100000}"/>
    <cellStyle name="B_BotRC_KPI's 20" xfId="4194" xr:uid="{00000000-0005-0000-0000-000024100000}"/>
    <cellStyle name="B_BotRC_KPI's 21" xfId="4195" xr:uid="{00000000-0005-0000-0000-000025100000}"/>
    <cellStyle name="B_BotRC_KPI's 22" xfId="4196" xr:uid="{00000000-0005-0000-0000-000026100000}"/>
    <cellStyle name="B_BotRC_KPI's 23" xfId="4197" xr:uid="{00000000-0005-0000-0000-000027100000}"/>
    <cellStyle name="B_BotRC_KPI's 3" xfId="4198" xr:uid="{00000000-0005-0000-0000-000028100000}"/>
    <cellStyle name="B_BotRC_KPI's 4" xfId="4199" xr:uid="{00000000-0005-0000-0000-000029100000}"/>
    <cellStyle name="B_BotRC_KPI's 5" xfId="4200" xr:uid="{00000000-0005-0000-0000-00002A100000}"/>
    <cellStyle name="B_BotRC_KPI's 6" xfId="4201" xr:uid="{00000000-0005-0000-0000-00002B100000}"/>
    <cellStyle name="B_BotRC_KPI's 7" xfId="4202" xr:uid="{00000000-0005-0000-0000-00002C100000}"/>
    <cellStyle name="B_BotRC_KPI's 8" xfId="4203" xr:uid="{00000000-0005-0000-0000-00002D100000}"/>
    <cellStyle name="B_BotRC_KPI's 9" xfId="4204" xr:uid="{00000000-0005-0000-0000-00002E100000}"/>
    <cellStyle name="B_BotRC_KPI's_PROD_DETAILS" xfId="4205" xr:uid="{00000000-0005-0000-0000-00002F100000}"/>
    <cellStyle name="B_BotRC_KPI's_SOLVENCY POSITION " xfId="4206" xr:uid="{00000000-0005-0000-0000-000030100000}"/>
    <cellStyle name="B_BotRC_p&amp;l wkgs" xfId="4207" xr:uid="{00000000-0005-0000-0000-000031100000}"/>
    <cellStyle name="B_BotRC_p&amp;l wkgs 10" xfId="4208" xr:uid="{00000000-0005-0000-0000-000032100000}"/>
    <cellStyle name="B_BotRC_p&amp;l wkgs 11" xfId="4209" xr:uid="{00000000-0005-0000-0000-000033100000}"/>
    <cellStyle name="B_BotRC_p&amp;l wkgs 12" xfId="4210" xr:uid="{00000000-0005-0000-0000-000034100000}"/>
    <cellStyle name="B_BotRC_p&amp;l wkgs 13" xfId="4211" xr:uid="{00000000-0005-0000-0000-000035100000}"/>
    <cellStyle name="B_BotRC_p&amp;l wkgs 14" xfId="4212" xr:uid="{00000000-0005-0000-0000-000036100000}"/>
    <cellStyle name="B_BotRC_p&amp;l wkgs 15" xfId="4213" xr:uid="{00000000-0005-0000-0000-000037100000}"/>
    <cellStyle name="B_BotRC_p&amp;l wkgs 16" xfId="4214" xr:uid="{00000000-0005-0000-0000-000038100000}"/>
    <cellStyle name="B_BotRC_p&amp;l wkgs 17" xfId="4215" xr:uid="{00000000-0005-0000-0000-000039100000}"/>
    <cellStyle name="B_BotRC_p&amp;l wkgs 18" xfId="4216" xr:uid="{00000000-0005-0000-0000-00003A100000}"/>
    <cellStyle name="B_BotRC_p&amp;l wkgs 19" xfId="4217" xr:uid="{00000000-0005-0000-0000-00003B100000}"/>
    <cellStyle name="B_BotRC_p&amp;l wkgs 2" xfId="4218" xr:uid="{00000000-0005-0000-0000-00003C100000}"/>
    <cellStyle name="B_BotRC_p&amp;l wkgs 20" xfId="4219" xr:uid="{00000000-0005-0000-0000-00003D100000}"/>
    <cellStyle name="B_BotRC_p&amp;l wkgs 21" xfId="4220" xr:uid="{00000000-0005-0000-0000-00003E100000}"/>
    <cellStyle name="B_BotRC_p&amp;l wkgs 22" xfId="4221" xr:uid="{00000000-0005-0000-0000-00003F100000}"/>
    <cellStyle name="B_BotRC_p&amp;l wkgs 23" xfId="4222" xr:uid="{00000000-0005-0000-0000-000040100000}"/>
    <cellStyle name="B_BotRC_p&amp;l wkgs 3" xfId="4223" xr:uid="{00000000-0005-0000-0000-000041100000}"/>
    <cellStyle name="B_BotRC_p&amp;l wkgs 4" xfId="4224" xr:uid="{00000000-0005-0000-0000-000042100000}"/>
    <cellStyle name="B_BotRC_p&amp;l wkgs 5" xfId="4225" xr:uid="{00000000-0005-0000-0000-000043100000}"/>
    <cellStyle name="B_BotRC_p&amp;l wkgs 6" xfId="4226" xr:uid="{00000000-0005-0000-0000-000044100000}"/>
    <cellStyle name="B_BotRC_p&amp;l wkgs 7" xfId="4227" xr:uid="{00000000-0005-0000-0000-000045100000}"/>
    <cellStyle name="B_BotRC_p&amp;l wkgs 8" xfId="4228" xr:uid="{00000000-0005-0000-0000-000046100000}"/>
    <cellStyle name="B_BotRC_p&amp;l wkgs 9" xfId="4229" xr:uid="{00000000-0005-0000-0000-000047100000}"/>
    <cellStyle name="B_BotRC_p&amp;l wkgs_PROD_DETAILS" xfId="4230" xr:uid="{00000000-0005-0000-0000-000048100000}"/>
    <cellStyle name="B_BotRC_p&amp;l wkgs_SOLVENCY POSITION " xfId="4231" xr:uid="{00000000-0005-0000-0000-000049100000}"/>
    <cellStyle name="B_BotRC_PROD_DETAILS" xfId="4232" xr:uid="{00000000-0005-0000-0000-00004A100000}"/>
    <cellStyle name="B_BotRC_Prophet Roll" xfId="4233" xr:uid="{00000000-0005-0000-0000-00004B100000}"/>
    <cellStyle name="B_BotRC_Prophet Roll 10" xfId="4234" xr:uid="{00000000-0005-0000-0000-00004C100000}"/>
    <cellStyle name="B_BotRC_Prophet Roll 11" xfId="4235" xr:uid="{00000000-0005-0000-0000-00004D100000}"/>
    <cellStyle name="B_BotRC_Prophet Roll 12" xfId="4236" xr:uid="{00000000-0005-0000-0000-00004E100000}"/>
    <cellStyle name="B_BotRC_Prophet Roll 13" xfId="4237" xr:uid="{00000000-0005-0000-0000-00004F100000}"/>
    <cellStyle name="B_BotRC_Prophet Roll 14" xfId="4238" xr:uid="{00000000-0005-0000-0000-000050100000}"/>
    <cellStyle name="B_BotRC_Prophet Roll 15" xfId="4239" xr:uid="{00000000-0005-0000-0000-000051100000}"/>
    <cellStyle name="B_BotRC_Prophet Roll 16" xfId="4240" xr:uid="{00000000-0005-0000-0000-000052100000}"/>
    <cellStyle name="B_BotRC_Prophet Roll 17" xfId="4241" xr:uid="{00000000-0005-0000-0000-000053100000}"/>
    <cellStyle name="B_BotRC_Prophet Roll 18" xfId="4242" xr:uid="{00000000-0005-0000-0000-000054100000}"/>
    <cellStyle name="B_BotRC_Prophet Roll 19" xfId="4243" xr:uid="{00000000-0005-0000-0000-000055100000}"/>
    <cellStyle name="B_BotRC_Prophet Roll 2" xfId="4244" xr:uid="{00000000-0005-0000-0000-000056100000}"/>
    <cellStyle name="B_BotRC_Prophet Roll 20" xfId="4245" xr:uid="{00000000-0005-0000-0000-000057100000}"/>
    <cellStyle name="B_BotRC_Prophet Roll 21" xfId="4246" xr:uid="{00000000-0005-0000-0000-000058100000}"/>
    <cellStyle name="B_BotRC_Prophet Roll 22" xfId="4247" xr:uid="{00000000-0005-0000-0000-000059100000}"/>
    <cellStyle name="B_BotRC_Prophet Roll 23" xfId="4248" xr:uid="{00000000-0005-0000-0000-00005A100000}"/>
    <cellStyle name="B_BotRC_Prophet Roll 3" xfId="4249" xr:uid="{00000000-0005-0000-0000-00005B100000}"/>
    <cellStyle name="B_BotRC_Prophet Roll 4" xfId="4250" xr:uid="{00000000-0005-0000-0000-00005C100000}"/>
    <cellStyle name="B_BotRC_Prophet Roll 5" xfId="4251" xr:uid="{00000000-0005-0000-0000-00005D100000}"/>
    <cellStyle name="B_BotRC_Prophet Roll 6" xfId="4252" xr:uid="{00000000-0005-0000-0000-00005E100000}"/>
    <cellStyle name="B_BotRC_Prophet Roll 7" xfId="4253" xr:uid="{00000000-0005-0000-0000-00005F100000}"/>
    <cellStyle name="B_BotRC_Prophet Roll 8" xfId="4254" xr:uid="{00000000-0005-0000-0000-000060100000}"/>
    <cellStyle name="B_BotRC_Prophet Roll 9" xfId="4255" xr:uid="{00000000-0005-0000-0000-000061100000}"/>
    <cellStyle name="B_BotRC_Prophet Roll_PROD_DETAILS" xfId="4256" xr:uid="{00000000-0005-0000-0000-000062100000}"/>
    <cellStyle name="B_BotRC_Prophet Roll_SOLVENCY POSITION " xfId="4257" xr:uid="{00000000-0005-0000-0000-000063100000}"/>
    <cellStyle name="B_BotRC_Prophet SalesProj Roll" xfId="4258" xr:uid="{00000000-0005-0000-0000-000064100000}"/>
    <cellStyle name="B_BotRC_Prophet SalesProj Roll 10" xfId="4259" xr:uid="{00000000-0005-0000-0000-000065100000}"/>
    <cellStyle name="B_BotRC_Prophet SalesProj Roll 11" xfId="4260" xr:uid="{00000000-0005-0000-0000-000066100000}"/>
    <cellStyle name="B_BotRC_Prophet SalesProj Roll 12" xfId="4261" xr:uid="{00000000-0005-0000-0000-000067100000}"/>
    <cellStyle name="B_BotRC_Prophet SalesProj Roll 13" xfId="4262" xr:uid="{00000000-0005-0000-0000-000068100000}"/>
    <cellStyle name="B_BotRC_Prophet SalesProj Roll 14" xfId="4263" xr:uid="{00000000-0005-0000-0000-000069100000}"/>
    <cellStyle name="B_BotRC_Prophet SalesProj Roll 15" xfId="4264" xr:uid="{00000000-0005-0000-0000-00006A100000}"/>
    <cellStyle name="B_BotRC_Prophet SalesProj Roll 16" xfId="4265" xr:uid="{00000000-0005-0000-0000-00006B100000}"/>
    <cellStyle name="B_BotRC_Prophet SalesProj Roll 17" xfId="4266" xr:uid="{00000000-0005-0000-0000-00006C100000}"/>
    <cellStyle name="B_BotRC_Prophet SalesProj Roll 18" xfId="4267" xr:uid="{00000000-0005-0000-0000-00006D100000}"/>
    <cellStyle name="B_BotRC_Prophet SalesProj Roll 19" xfId="4268" xr:uid="{00000000-0005-0000-0000-00006E100000}"/>
    <cellStyle name="B_BotRC_Prophet SalesProj Roll 2" xfId="4269" xr:uid="{00000000-0005-0000-0000-00006F100000}"/>
    <cellStyle name="B_BotRC_Prophet SalesProj Roll 20" xfId="4270" xr:uid="{00000000-0005-0000-0000-000070100000}"/>
    <cellStyle name="B_BotRC_Prophet SalesProj Roll 21" xfId="4271" xr:uid="{00000000-0005-0000-0000-000071100000}"/>
    <cellStyle name="B_BotRC_Prophet SalesProj Roll 22" xfId="4272" xr:uid="{00000000-0005-0000-0000-000072100000}"/>
    <cellStyle name="B_BotRC_Prophet SalesProj Roll 23" xfId="4273" xr:uid="{00000000-0005-0000-0000-000073100000}"/>
    <cellStyle name="B_BotRC_Prophet SalesProj Roll 3" xfId="4274" xr:uid="{00000000-0005-0000-0000-000074100000}"/>
    <cellStyle name="B_BotRC_Prophet SalesProj Roll 4" xfId="4275" xr:uid="{00000000-0005-0000-0000-000075100000}"/>
    <cellStyle name="B_BotRC_Prophet SalesProj Roll 5" xfId="4276" xr:uid="{00000000-0005-0000-0000-000076100000}"/>
    <cellStyle name="B_BotRC_Prophet SalesProj Roll 6" xfId="4277" xr:uid="{00000000-0005-0000-0000-000077100000}"/>
    <cellStyle name="B_BotRC_Prophet SalesProj Roll 7" xfId="4278" xr:uid="{00000000-0005-0000-0000-000078100000}"/>
    <cellStyle name="B_BotRC_Prophet SalesProj Roll 8" xfId="4279" xr:uid="{00000000-0005-0000-0000-000079100000}"/>
    <cellStyle name="B_BotRC_Prophet SalesProj Roll 9" xfId="4280" xr:uid="{00000000-0005-0000-0000-00007A100000}"/>
    <cellStyle name="B_BotRC_Prophet SalesProj Roll_PROD_DETAILS" xfId="4281" xr:uid="{00000000-0005-0000-0000-00007B100000}"/>
    <cellStyle name="B_BotRC_Prophet SalesProj Roll_SOLVENCY POSITION " xfId="4282" xr:uid="{00000000-0005-0000-0000-00007C100000}"/>
    <cellStyle name="B_BotRC_Prophet-EEV ReportingFinal301205-Apr06" xfId="4283" xr:uid="{00000000-0005-0000-0000-00007D100000}"/>
    <cellStyle name="B_BotRC_Prophet-EEV ReportingFinal301205-Apr06 10" xfId="4284" xr:uid="{00000000-0005-0000-0000-00007E100000}"/>
    <cellStyle name="B_BotRC_Prophet-EEV ReportingFinal301205-Apr06 11" xfId="4285" xr:uid="{00000000-0005-0000-0000-00007F100000}"/>
    <cellStyle name="B_BotRC_Prophet-EEV ReportingFinal301205-Apr06 12" xfId="4286" xr:uid="{00000000-0005-0000-0000-000080100000}"/>
    <cellStyle name="B_BotRC_Prophet-EEV ReportingFinal301205-Apr06 13" xfId="4287" xr:uid="{00000000-0005-0000-0000-000081100000}"/>
    <cellStyle name="B_BotRC_Prophet-EEV ReportingFinal301205-Apr06 14" xfId="4288" xr:uid="{00000000-0005-0000-0000-000082100000}"/>
    <cellStyle name="B_BotRC_Prophet-EEV ReportingFinal301205-Apr06 15" xfId="4289" xr:uid="{00000000-0005-0000-0000-000083100000}"/>
    <cellStyle name="B_BotRC_Prophet-EEV ReportingFinal301205-Apr06 16" xfId="4290" xr:uid="{00000000-0005-0000-0000-000084100000}"/>
    <cellStyle name="B_BotRC_Prophet-EEV ReportingFinal301205-Apr06 17" xfId="4291" xr:uid="{00000000-0005-0000-0000-000085100000}"/>
    <cellStyle name="B_BotRC_Prophet-EEV ReportingFinal301205-Apr06 18" xfId="4292" xr:uid="{00000000-0005-0000-0000-000086100000}"/>
    <cellStyle name="B_BotRC_Prophet-EEV ReportingFinal301205-Apr06 19" xfId="4293" xr:uid="{00000000-0005-0000-0000-000087100000}"/>
    <cellStyle name="B_BotRC_Prophet-EEV ReportingFinal301205-Apr06 2" xfId="4294" xr:uid="{00000000-0005-0000-0000-000088100000}"/>
    <cellStyle name="B_BotRC_Prophet-EEV ReportingFinal301205-Apr06 20" xfId="4295" xr:uid="{00000000-0005-0000-0000-000089100000}"/>
    <cellStyle name="B_BotRC_Prophet-EEV ReportingFinal301205-Apr06 21" xfId="4296" xr:uid="{00000000-0005-0000-0000-00008A100000}"/>
    <cellStyle name="B_BotRC_Prophet-EEV ReportingFinal301205-Apr06 22" xfId="4297" xr:uid="{00000000-0005-0000-0000-00008B100000}"/>
    <cellStyle name="B_BotRC_Prophet-EEV ReportingFinal301205-Apr06 23" xfId="4298" xr:uid="{00000000-0005-0000-0000-00008C100000}"/>
    <cellStyle name="B_BotRC_Prophet-EEV ReportingFinal301205-Apr06 3" xfId="4299" xr:uid="{00000000-0005-0000-0000-00008D100000}"/>
    <cellStyle name="B_BotRC_Prophet-EEV ReportingFinal301205-Apr06 4" xfId="4300" xr:uid="{00000000-0005-0000-0000-00008E100000}"/>
    <cellStyle name="B_BotRC_Prophet-EEV ReportingFinal301205-Apr06 5" xfId="4301" xr:uid="{00000000-0005-0000-0000-00008F100000}"/>
    <cellStyle name="B_BotRC_Prophet-EEV ReportingFinal301205-Apr06 6" xfId="4302" xr:uid="{00000000-0005-0000-0000-000090100000}"/>
    <cellStyle name="B_BotRC_Prophet-EEV ReportingFinal301205-Apr06 7" xfId="4303" xr:uid="{00000000-0005-0000-0000-000091100000}"/>
    <cellStyle name="B_BotRC_Prophet-EEV ReportingFinal301205-Apr06 8" xfId="4304" xr:uid="{00000000-0005-0000-0000-000092100000}"/>
    <cellStyle name="B_BotRC_Prophet-EEV ReportingFinal301205-Apr06 9" xfId="4305" xr:uid="{00000000-0005-0000-0000-000093100000}"/>
    <cellStyle name="B_BotRC_Prophet-EEV ReportingFinal301205-Apr06_HK.EEV-May06 4+2 kkh" xfId="4306" xr:uid="{00000000-0005-0000-0000-000094100000}"/>
    <cellStyle name="B_BotRC_Prophet-EEV ReportingFinal301205-Apr06_HK.EEV-May06 4+2 kkh 10" xfId="4307" xr:uid="{00000000-0005-0000-0000-000095100000}"/>
    <cellStyle name="B_BotRC_Prophet-EEV ReportingFinal301205-Apr06_HK.EEV-May06 4+2 kkh 11" xfId="4308" xr:uid="{00000000-0005-0000-0000-000096100000}"/>
    <cellStyle name="B_BotRC_Prophet-EEV ReportingFinal301205-Apr06_HK.EEV-May06 4+2 kkh 12" xfId="4309" xr:uid="{00000000-0005-0000-0000-000097100000}"/>
    <cellStyle name="B_BotRC_Prophet-EEV ReportingFinal301205-Apr06_HK.EEV-May06 4+2 kkh 13" xfId="4310" xr:uid="{00000000-0005-0000-0000-000098100000}"/>
    <cellStyle name="B_BotRC_Prophet-EEV ReportingFinal301205-Apr06_HK.EEV-May06 4+2 kkh 14" xfId="4311" xr:uid="{00000000-0005-0000-0000-000099100000}"/>
    <cellStyle name="B_BotRC_Prophet-EEV ReportingFinal301205-Apr06_HK.EEV-May06 4+2 kkh 15" xfId="4312" xr:uid="{00000000-0005-0000-0000-00009A100000}"/>
    <cellStyle name="B_BotRC_Prophet-EEV ReportingFinal301205-Apr06_HK.EEV-May06 4+2 kkh 16" xfId="4313" xr:uid="{00000000-0005-0000-0000-00009B100000}"/>
    <cellStyle name="B_BotRC_Prophet-EEV ReportingFinal301205-Apr06_HK.EEV-May06 4+2 kkh 17" xfId="4314" xr:uid="{00000000-0005-0000-0000-00009C100000}"/>
    <cellStyle name="B_BotRC_Prophet-EEV ReportingFinal301205-Apr06_HK.EEV-May06 4+2 kkh 18" xfId="4315" xr:uid="{00000000-0005-0000-0000-00009D100000}"/>
    <cellStyle name="B_BotRC_Prophet-EEV ReportingFinal301205-Apr06_HK.EEV-May06 4+2 kkh 19" xfId="4316" xr:uid="{00000000-0005-0000-0000-00009E100000}"/>
    <cellStyle name="B_BotRC_Prophet-EEV ReportingFinal301205-Apr06_HK.EEV-May06 4+2 kkh 2" xfId="4317" xr:uid="{00000000-0005-0000-0000-00009F100000}"/>
    <cellStyle name="B_BotRC_Prophet-EEV ReportingFinal301205-Apr06_HK.EEV-May06 4+2 kkh 20" xfId="4318" xr:uid="{00000000-0005-0000-0000-0000A0100000}"/>
    <cellStyle name="B_BotRC_Prophet-EEV ReportingFinal301205-Apr06_HK.EEV-May06 4+2 kkh 21" xfId="4319" xr:uid="{00000000-0005-0000-0000-0000A1100000}"/>
    <cellStyle name="B_BotRC_Prophet-EEV ReportingFinal301205-Apr06_HK.EEV-May06 4+2 kkh 22" xfId="4320" xr:uid="{00000000-0005-0000-0000-0000A2100000}"/>
    <cellStyle name="B_BotRC_Prophet-EEV ReportingFinal301205-Apr06_HK.EEV-May06 4+2 kkh 23" xfId="4321" xr:uid="{00000000-0005-0000-0000-0000A3100000}"/>
    <cellStyle name="B_BotRC_Prophet-EEV ReportingFinal301205-Apr06_HK.EEV-May06 4+2 kkh 3" xfId="4322" xr:uid="{00000000-0005-0000-0000-0000A4100000}"/>
    <cellStyle name="B_BotRC_Prophet-EEV ReportingFinal301205-Apr06_HK.EEV-May06 4+2 kkh 4" xfId="4323" xr:uid="{00000000-0005-0000-0000-0000A5100000}"/>
    <cellStyle name="B_BotRC_Prophet-EEV ReportingFinal301205-Apr06_HK.EEV-May06 4+2 kkh 5" xfId="4324" xr:uid="{00000000-0005-0000-0000-0000A6100000}"/>
    <cellStyle name="B_BotRC_Prophet-EEV ReportingFinal301205-Apr06_HK.EEV-May06 4+2 kkh 6" xfId="4325" xr:uid="{00000000-0005-0000-0000-0000A7100000}"/>
    <cellStyle name="B_BotRC_Prophet-EEV ReportingFinal301205-Apr06_HK.EEV-May06 4+2 kkh 7" xfId="4326" xr:uid="{00000000-0005-0000-0000-0000A8100000}"/>
    <cellStyle name="B_BotRC_Prophet-EEV ReportingFinal301205-Apr06_HK.EEV-May06 4+2 kkh 8" xfId="4327" xr:uid="{00000000-0005-0000-0000-0000A9100000}"/>
    <cellStyle name="B_BotRC_Prophet-EEV ReportingFinal301205-Apr06_HK.EEV-May06 4+2 kkh 9" xfId="4328" xr:uid="{00000000-0005-0000-0000-0000AA100000}"/>
    <cellStyle name="B_BotRC_Prophet-EEV ReportingFinal301205-Apr06_HK.EEV-May06 4+2 kkh_PROD_DETAILS" xfId="4329" xr:uid="{00000000-0005-0000-0000-0000AB100000}"/>
    <cellStyle name="B_BotRC_Prophet-EEV ReportingFinal301205-Apr06_HK.EEV-May06 4+2 kkh_SOLVENCY POSITION " xfId="4330" xr:uid="{00000000-0005-0000-0000-0000AC100000}"/>
    <cellStyle name="B_BotRC_Prophet-EEV ReportingFinal301205-Apr06_PROD_DETAILS" xfId="4331" xr:uid="{00000000-0005-0000-0000-0000AD100000}"/>
    <cellStyle name="B_BotRC_Prophet-EEV ReportingFinal301205-Apr06_SOLVENCY POSITION " xfId="4332" xr:uid="{00000000-0005-0000-0000-0000AE100000}"/>
    <cellStyle name="B_BotRC_SG.EEV-Apr06" xfId="4333" xr:uid="{00000000-0005-0000-0000-0000AF100000}"/>
    <cellStyle name="B_BotRC_SG.EEV-Apr06 10" xfId="4334" xr:uid="{00000000-0005-0000-0000-0000B0100000}"/>
    <cellStyle name="B_BotRC_SG.EEV-Apr06 11" xfId="4335" xr:uid="{00000000-0005-0000-0000-0000B1100000}"/>
    <cellStyle name="B_BotRC_SG.EEV-Apr06 12" xfId="4336" xr:uid="{00000000-0005-0000-0000-0000B2100000}"/>
    <cellStyle name="B_BotRC_SG.EEV-Apr06 13" xfId="4337" xr:uid="{00000000-0005-0000-0000-0000B3100000}"/>
    <cellStyle name="B_BotRC_SG.EEV-Apr06 14" xfId="4338" xr:uid="{00000000-0005-0000-0000-0000B4100000}"/>
    <cellStyle name="B_BotRC_SG.EEV-Apr06 15" xfId="4339" xr:uid="{00000000-0005-0000-0000-0000B5100000}"/>
    <cellStyle name="B_BotRC_SG.EEV-Apr06 16" xfId="4340" xr:uid="{00000000-0005-0000-0000-0000B6100000}"/>
    <cellStyle name="B_BotRC_SG.EEV-Apr06 17" xfId="4341" xr:uid="{00000000-0005-0000-0000-0000B7100000}"/>
    <cellStyle name="B_BotRC_SG.EEV-Apr06 18" xfId="4342" xr:uid="{00000000-0005-0000-0000-0000B8100000}"/>
    <cellStyle name="B_BotRC_SG.EEV-Apr06 19" xfId="4343" xr:uid="{00000000-0005-0000-0000-0000B9100000}"/>
    <cellStyle name="B_BotRC_SG.EEV-Apr06 2" xfId="4344" xr:uid="{00000000-0005-0000-0000-0000BA100000}"/>
    <cellStyle name="B_BotRC_SG.EEV-Apr06 20" xfId="4345" xr:uid="{00000000-0005-0000-0000-0000BB100000}"/>
    <cellStyle name="B_BotRC_SG.EEV-Apr06 21" xfId="4346" xr:uid="{00000000-0005-0000-0000-0000BC100000}"/>
    <cellStyle name="B_BotRC_SG.EEV-Apr06 22" xfId="4347" xr:uid="{00000000-0005-0000-0000-0000BD100000}"/>
    <cellStyle name="B_BotRC_SG.EEV-Apr06 23" xfId="4348" xr:uid="{00000000-0005-0000-0000-0000BE100000}"/>
    <cellStyle name="B_BotRC_SG.EEV-Apr06 3" xfId="4349" xr:uid="{00000000-0005-0000-0000-0000BF100000}"/>
    <cellStyle name="B_BotRC_SG.EEV-Apr06 4" xfId="4350" xr:uid="{00000000-0005-0000-0000-0000C0100000}"/>
    <cellStyle name="B_BotRC_SG.EEV-Apr06 5" xfId="4351" xr:uid="{00000000-0005-0000-0000-0000C1100000}"/>
    <cellStyle name="B_BotRC_SG.EEV-Apr06 6" xfId="4352" xr:uid="{00000000-0005-0000-0000-0000C2100000}"/>
    <cellStyle name="B_BotRC_SG.EEV-Apr06 7" xfId="4353" xr:uid="{00000000-0005-0000-0000-0000C3100000}"/>
    <cellStyle name="B_BotRC_SG.EEV-Apr06 8" xfId="4354" xr:uid="{00000000-0005-0000-0000-0000C4100000}"/>
    <cellStyle name="B_BotRC_SG.EEV-Apr06 9" xfId="4355" xr:uid="{00000000-0005-0000-0000-0000C5100000}"/>
    <cellStyle name="B_BotRC_SG.EEV-Apr06_HK.EEV-May06 4+2 kkh" xfId="4356" xr:uid="{00000000-0005-0000-0000-0000C6100000}"/>
    <cellStyle name="B_BotRC_SG.EEV-Apr06_HK.EEV-May06 4+2 kkh 10" xfId="4357" xr:uid="{00000000-0005-0000-0000-0000C7100000}"/>
    <cellStyle name="B_BotRC_SG.EEV-Apr06_HK.EEV-May06 4+2 kkh 11" xfId="4358" xr:uid="{00000000-0005-0000-0000-0000C8100000}"/>
    <cellStyle name="B_BotRC_SG.EEV-Apr06_HK.EEV-May06 4+2 kkh 12" xfId="4359" xr:uid="{00000000-0005-0000-0000-0000C9100000}"/>
    <cellStyle name="B_BotRC_SG.EEV-Apr06_HK.EEV-May06 4+2 kkh 13" xfId="4360" xr:uid="{00000000-0005-0000-0000-0000CA100000}"/>
    <cellStyle name="B_BotRC_SG.EEV-Apr06_HK.EEV-May06 4+2 kkh 14" xfId="4361" xr:uid="{00000000-0005-0000-0000-0000CB100000}"/>
    <cellStyle name="B_BotRC_SG.EEV-Apr06_HK.EEV-May06 4+2 kkh 15" xfId="4362" xr:uid="{00000000-0005-0000-0000-0000CC100000}"/>
    <cellStyle name="B_BotRC_SG.EEV-Apr06_HK.EEV-May06 4+2 kkh 16" xfId="4363" xr:uid="{00000000-0005-0000-0000-0000CD100000}"/>
    <cellStyle name="B_BotRC_SG.EEV-Apr06_HK.EEV-May06 4+2 kkh 17" xfId="4364" xr:uid="{00000000-0005-0000-0000-0000CE100000}"/>
    <cellStyle name="B_BotRC_SG.EEV-Apr06_HK.EEV-May06 4+2 kkh 18" xfId="4365" xr:uid="{00000000-0005-0000-0000-0000CF100000}"/>
    <cellStyle name="B_BotRC_SG.EEV-Apr06_HK.EEV-May06 4+2 kkh 19" xfId="4366" xr:uid="{00000000-0005-0000-0000-0000D0100000}"/>
    <cellStyle name="B_BotRC_SG.EEV-Apr06_HK.EEV-May06 4+2 kkh 2" xfId="4367" xr:uid="{00000000-0005-0000-0000-0000D1100000}"/>
    <cellStyle name="B_BotRC_SG.EEV-Apr06_HK.EEV-May06 4+2 kkh 20" xfId="4368" xr:uid="{00000000-0005-0000-0000-0000D2100000}"/>
    <cellStyle name="B_BotRC_SG.EEV-Apr06_HK.EEV-May06 4+2 kkh 21" xfId="4369" xr:uid="{00000000-0005-0000-0000-0000D3100000}"/>
    <cellStyle name="B_BotRC_SG.EEV-Apr06_HK.EEV-May06 4+2 kkh 22" xfId="4370" xr:uid="{00000000-0005-0000-0000-0000D4100000}"/>
    <cellStyle name="B_BotRC_SG.EEV-Apr06_HK.EEV-May06 4+2 kkh 23" xfId="4371" xr:uid="{00000000-0005-0000-0000-0000D5100000}"/>
    <cellStyle name="B_BotRC_SG.EEV-Apr06_HK.EEV-May06 4+2 kkh 3" xfId="4372" xr:uid="{00000000-0005-0000-0000-0000D6100000}"/>
    <cellStyle name="B_BotRC_SG.EEV-Apr06_HK.EEV-May06 4+2 kkh 4" xfId="4373" xr:uid="{00000000-0005-0000-0000-0000D7100000}"/>
    <cellStyle name="B_BotRC_SG.EEV-Apr06_HK.EEV-May06 4+2 kkh 5" xfId="4374" xr:uid="{00000000-0005-0000-0000-0000D8100000}"/>
    <cellStyle name="B_BotRC_SG.EEV-Apr06_HK.EEV-May06 4+2 kkh 6" xfId="4375" xr:uid="{00000000-0005-0000-0000-0000D9100000}"/>
    <cellStyle name="B_BotRC_SG.EEV-Apr06_HK.EEV-May06 4+2 kkh 7" xfId="4376" xr:uid="{00000000-0005-0000-0000-0000DA100000}"/>
    <cellStyle name="B_BotRC_SG.EEV-Apr06_HK.EEV-May06 4+2 kkh 8" xfId="4377" xr:uid="{00000000-0005-0000-0000-0000DB100000}"/>
    <cellStyle name="B_BotRC_SG.EEV-Apr06_HK.EEV-May06 4+2 kkh 9" xfId="4378" xr:uid="{00000000-0005-0000-0000-0000DC100000}"/>
    <cellStyle name="B_BotRC_SG.EEV-Apr06_HK.EEV-May06 4+2 kkh_PROD_DETAILS" xfId="4379" xr:uid="{00000000-0005-0000-0000-0000DD100000}"/>
    <cellStyle name="B_BotRC_SG.EEV-Apr06_HK.EEV-May06 4+2 kkh_SOLVENCY POSITION " xfId="4380" xr:uid="{00000000-0005-0000-0000-0000DE100000}"/>
    <cellStyle name="B_BotRC_SG.EEV-Apr06_PROD_DETAILS" xfId="4381" xr:uid="{00000000-0005-0000-0000-0000DF100000}"/>
    <cellStyle name="B_BotRC_SG.EEV-Apr06_SOLVENCY POSITION " xfId="4382" xr:uid="{00000000-0005-0000-0000-0000E0100000}"/>
    <cellStyle name="B_BotRC_SG.EEV-June06 6+6" xfId="4383" xr:uid="{00000000-0005-0000-0000-0000E1100000}"/>
    <cellStyle name="B_BotRC_SG.EEV-June06 6+6 10" xfId="4384" xr:uid="{00000000-0005-0000-0000-0000E2100000}"/>
    <cellStyle name="B_BotRC_SG.EEV-June06 6+6 11" xfId="4385" xr:uid="{00000000-0005-0000-0000-0000E3100000}"/>
    <cellStyle name="B_BotRC_SG.EEV-June06 6+6 12" xfId="4386" xr:uid="{00000000-0005-0000-0000-0000E4100000}"/>
    <cellStyle name="B_BotRC_SG.EEV-June06 6+6 13" xfId="4387" xr:uid="{00000000-0005-0000-0000-0000E5100000}"/>
    <cellStyle name="B_BotRC_SG.EEV-June06 6+6 14" xfId="4388" xr:uid="{00000000-0005-0000-0000-0000E6100000}"/>
    <cellStyle name="B_BotRC_SG.EEV-June06 6+6 15" xfId="4389" xr:uid="{00000000-0005-0000-0000-0000E7100000}"/>
    <cellStyle name="B_BotRC_SG.EEV-June06 6+6 16" xfId="4390" xr:uid="{00000000-0005-0000-0000-0000E8100000}"/>
    <cellStyle name="B_BotRC_SG.EEV-June06 6+6 17" xfId="4391" xr:uid="{00000000-0005-0000-0000-0000E9100000}"/>
    <cellStyle name="B_BotRC_SG.EEV-June06 6+6 18" xfId="4392" xr:uid="{00000000-0005-0000-0000-0000EA100000}"/>
    <cellStyle name="B_BotRC_SG.EEV-June06 6+6 19" xfId="4393" xr:uid="{00000000-0005-0000-0000-0000EB100000}"/>
    <cellStyle name="B_BotRC_SG.EEV-June06 6+6 2" xfId="4394" xr:uid="{00000000-0005-0000-0000-0000EC100000}"/>
    <cellStyle name="B_BotRC_SG.EEV-June06 6+6 20" xfId="4395" xr:uid="{00000000-0005-0000-0000-0000ED100000}"/>
    <cellStyle name="B_BotRC_SG.EEV-June06 6+6 21" xfId="4396" xr:uid="{00000000-0005-0000-0000-0000EE100000}"/>
    <cellStyle name="B_BotRC_SG.EEV-June06 6+6 22" xfId="4397" xr:uid="{00000000-0005-0000-0000-0000EF100000}"/>
    <cellStyle name="B_BotRC_SG.EEV-June06 6+6 23" xfId="4398" xr:uid="{00000000-0005-0000-0000-0000F0100000}"/>
    <cellStyle name="B_BotRC_SG.EEV-June06 6+6 3" xfId="4399" xr:uid="{00000000-0005-0000-0000-0000F1100000}"/>
    <cellStyle name="B_BotRC_SG.EEV-June06 6+6 4" xfId="4400" xr:uid="{00000000-0005-0000-0000-0000F2100000}"/>
    <cellStyle name="B_BotRC_SG.EEV-June06 6+6 5" xfId="4401" xr:uid="{00000000-0005-0000-0000-0000F3100000}"/>
    <cellStyle name="B_BotRC_SG.EEV-June06 6+6 6" xfId="4402" xr:uid="{00000000-0005-0000-0000-0000F4100000}"/>
    <cellStyle name="B_BotRC_SG.EEV-June06 6+6 7" xfId="4403" xr:uid="{00000000-0005-0000-0000-0000F5100000}"/>
    <cellStyle name="B_BotRC_SG.EEV-June06 6+6 8" xfId="4404" xr:uid="{00000000-0005-0000-0000-0000F6100000}"/>
    <cellStyle name="B_BotRC_SG.EEV-June06 6+6 9" xfId="4405" xr:uid="{00000000-0005-0000-0000-0000F7100000}"/>
    <cellStyle name="B_BotRC_SG.EEV-June06 6+6_PROD_DETAILS" xfId="4406" xr:uid="{00000000-0005-0000-0000-0000F8100000}"/>
    <cellStyle name="B_BotRC_SG.EEV-June06 6+6_SOLVENCY POSITION " xfId="4407" xr:uid="{00000000-0005-0000-0000-0000F9100000}"/>
    <cellStyle name="B_BotRC_SG.EEV-May06 4+2" xfId="4408" xr:uid="{00000000-0005-0000-0000-0000FA100000}"/>
    <cellStyle name="B_BotRC_SG.EEV-May06 4+2 10" xfId="4409" xr:uid="{00000000-0005-0000-0000-0000FB100000}"/>
    <cellStyle name="B_BotRC_SG.EEV-May06 4+2 11" xfId="4410" xr:uid="{00000000-0005-0000-0000-0000FC100000}"/>
    <cellStyle name="B_BotRC_SG.EEV-May06 4+2 12" xfId="4411" xr:uid="{00000000-0005-0000-0000-0000FD100000}"/>
    <cellStyle name="B_BotRC_SG.EEV-May06 4+2 13" xfId="4412" xr:uid="{00000000-0005-0000-0000-0000FE100000}"/>
    <cellStyle name="B_BotRC_SG.EEV-May06 4+2 14" xfId="4413" xr:uid="{00000000-0005-0000-0000-0000FF100000}"/>
    <cellStyle name="B_BotRC_SG.EEV-May06 4+2 15" xfId="4414" xr:uid="{00000000-0005-0000-0000-000000110000}"/>
    <cellStyle name="B_BotRC_SG.EEV-May06 4+2 16" xfId="4415" xr:uid="{00000000-0005-0000-0000-000001110000}"/>
    <cellStyle name="B_BotRC_SG.EEV-May06 4+2 17" xfId="4416" xr:uid="{00000000-0005-0000-0000-000002110000}"/>
    <cellStyle name="B_BotRC_SG.EEV-May06 4+2 18" xfId="4417" xr:uid="{00000000-0005-0000-0000-000003110000}"/>
    <cellStyle name="B_BotRC_SG.EEV-May06 4+2 19" xfId="4418" xr:uid="{00000000-0005-0000-0000-000004110000}"/>
    <cellStyle name="B_BotRC_SG.EEV-May06 4+2 2" xfId="4419" xr:uid="{00000000-0005-0000-0000-000005110000}"/>
    <cellStyle name="B_BotRC_SG.EEV-May06 4+2 20" xfId="4420" xr:uid="{00000000-0005-0000-0000-000006110000}"/>
    <cellStyle name="B_BotRC_SG.EEV-May06 4+2 21" xfId="4421" xr:uid="{00000000-0005-0000-0000-000007110000}"/>
    <cellStyle name="B_BotRC_SG.EEV-May06 4+2 22" xfId="4422" xr:uid="{00000000-0005-0000-0000-000008110000}"/>
    <cellStyle name="B_BotRC_SG.EEV-May06 4+2 23" xfId="4423" xr:uid="{00000000-0005-0000-0000-000009110000}"/>
    <cellStyle name="B_BotRC_SG.EEV-May06 4+2 3" xfId="4424" xr:uid="{00000000-0005-0000-0000-00000A110000}"/>
    <cellStyle name="B_BotRC_SG.EEV-May06 4+2 4" xfId="4425" xr:uid="{00000000-0005-0000-0000-00000B110000}"/>
    <cellStyle name="B_BotRC_SG.EEV-May06 4+2 5" xfId="4426" xr:uid="{00000000-0005-0000-0000-00000C110000}"/>
    <cellStyle name="B_BotRC_SG.EEV-May06 4+2 6" xfId="4427" xr:uid="{00000000-0005-0000-0000-00000D110000}"/>
    <cellStyle name="B_BotRC_SG.EEV-May06 4+2 7" xfId="4428" xr:uid="{00000000-0005-0000-0000-00000E110000}"/>
    <cellStyle name="B_BotRC_SG.EEV-May06 4+2 8" xfId="4429" xr:uid="{00000000-0005-0000-0000-00000F110000}"/>
    <cellStyle name="B_BotRC_SG.EEV-May06 4+2 9" xfId="4430" xr:uid="{00000000-0005-0000-0000-000010110000}"/>
    <cellStyle name="B_BotRC_SG.EEV-May06 4+2_PROD_DETAILS" xfId="4431" xr:uid="{00000000-0005-0000-0000-000011110000}"/>
    <cellStyle name="B_BotRC_SG.EEV-May06 4+2_SOLVENCY POSITION " xfId="4432" xr:uid="{00000000-0005-0000-0000-000012110000}"/>
    <cellStyle name="B_BotRC_SOLVENCY POSITION " xfId="4433" xr:uid="{00000000-0005-0000-0000-000013110000}"/>
    <cellStyle name="B_BotRC_SUMM" xfId="4434" xr:uid="{00000000-0005-0000-0000-000014110000}"/>
    <cellStyle name="B_BotRC_SUMM 10" xfId="4435" xr:uid="{00000000-0005-0000-0000-000015110000}"/>
    <cellStyle name="B_BotRC_SUMM 11" xfId="4436" xr:uid="{00000000-0005-0000-0000-000016110000}"/>
    <cellStyle name="B_BotRC_SUMM 12" xfId="4437" xr:uid="{00000000-0005-0000-0000-000017110000}"/>
    <cellStyle name="B_BotRC_SUMM 13" xfId="4438" xr:uid="{00000000-0005-0000-0000-000018110000}"/>
    <cellStyle name="B_BotRC_SUMM 14" xfId="4439" xr:uid="{00000000-0005-0000-0000-000019110000}"/>
    <cellStyle name="B_BotRC_SUMM 15" xfId="4440" xr:uid="{00000000-0005-0000-0000-00001A110000}"/>
    <cellStyle name="B_BotRC_SUMM 16" xfId="4441" xr:uid="{00000000-0005-0000-0000-00001B110000}"/>
    <cellStyle name="B_BotRC_SUMM 17" xfId="4442" xr:uid="{00000000-0005-0000-0000-00001C110000}"/>
    <cellStyle name="B_BotRC_SUMM 18" xfId="4443" xr:uid="{00000000-0005-0000-0000-00001D110000}"/>
    <cellStyle name="B_BotRC_SUMM 19" xfId="4444" xr:uid="{00000000-0005-0000-0000-00001E110000}"/>
    <cellStyle name="B_BotRC_SUMM 2" xfId="4445" xr:uid="{00000000-0005-0000-0000-00001F110000}"/>
    <cellStyle name="B_BotRC_SUMM 20" xfId="4446" xr:uid="{00000000-0005-0000-0000-000020110000}"/>
    <cellStyle name="B_BotRC_SUMM 21" xfId="4447" xr:uid="{00000000-0005-0000-0000-000021110000}"/>
    <cellStyle name="B_BotRC_SUMM 22" xfId="4448" xr:uid="{00000000-0005-0000-0000-000022110000}"/>
    <cellStyle name="B_BotRC_SUMM 23" xfId="4449" xr:uid="{00000000-0005-0000-0000-000023110000}"/>
    <cellStyle name="B_BotRC_SUMM 3" xfId="4450" xr:uid="{00000000-0005-0000-0000-000024110000}"/>
    <cellStyle name="B_BotRC_SUMM 4" xfId="4451" xr:uid="{00000000-0005-0000-0000-000025110000}"/>
    <cellStyle name="B_BotRC_SUMM 5" xfId="4452" xr:uid="{00000000-0005-0000-0000-000026110000}"/>
    <cellStyle name="B_BotRC_SUMM 6" xfId="4453" xr:uid="{00000000-0005-0000-0000-000027110000}"/>
    <cellStyle name="B_BotRC_SUMM 7" xfId="4454" xr:uid="{00000000-0005-0000-0000-000028110000}"/>
    <cellStyle name="B_BotRC_SUMM 8" xfId="4455" xr:uid="{00000000-0005-0000-0000-000029110000}"/>
    <cellStyle name="B_BotRC_SUMM 9" xfId="4456" xr:uid="{00000000-0005-0000-0000-00002A110000}"/>
    <cellStyle name="B_BotRC_SUMM_PROD_DETAILS" xfId="4457" xr:uid="{00000000-0005-0000-0000-00002B110000}"/>
    <cellStyle name="B_BotRC_SUMM_SOLVENCY POSITION " xfId="4458" xr:uid="{00000000-0005-0000-0000-00002C110000}"/>
    <cellStyle name="B_BotRC_Template" xfId="4459" xr:uid="{00000000-0005-0000-0000-00002D110000}"/>
    <cellStyle name="B_BotRC_Template 10" xfId="4460" xr:uid="{00000000-0005-0000-0000-00002E110000}"/>
    <cellStyle name="B_BotRC_Template 11" xfId="4461" xr:uid="{00000000-0005-0000-0000-00002F110000}"/>
    <cellStyle name="B_BotRC_Template 12" xfId="4462" xr:uid="{00000000-0005-0000-0000-000030110000}"/>
    <cellStyle name="B_BotRC_Template 13" xfId="4463" xr:uid="{00000000-0005-0000-0000-000031110000}"/>
    <cellStyle name="B_BotRC_Template 14" xfId="4464" xr:uid="{00000000-0005-0000-0000-000032110000}"/>
    <cellStyle name="B_BotRC_Template 15" xfId="4465" xr:uid="{00000000-0005-0000-0000-000033110000}"/>
    <cellStyle name="B_BotRC_Template 16" xfId="4466" xr:uid="{00000000-0005-0000-0000-000034110000}"/>
    <cellStyle name="B_BotRC_Template 17" xfId="4467" xr:uid="{00000000-0005-0000-0000-000035110000}"/>
    <cellStyle name="B_BotRC_Template 18" xfId="4468" xr:uid="{00000000-0005-0000-0000-000036110000}"/>
    <cellStyle name="B_BotRC_Template 19" xfId="4469" xr:uid="{00000000-0005-0000-0000-000037110000}"/>
    <cellStyle name="B_BotRC_Template 2" xfId="4470" xr:uid="{00000000-0005-0000-0000-000038110000}"/>
    <cellStyle name="B_BotRC_Template 20" xfId="4471" xr:uid="{00000000-0005-0000-0000-000039110000}"/>
    <cellStyle name="B_BotRC_Template 21" xfId="4472" xr:uid="{00000000-0005-0000-0000-00003A110000}"/>
    <cellStyle name="B_BotRC_Template 22" xfId="4473" xr:uid="{00000000-0005-0000-0000-00003B110000}"/>
    <cellStyle name="B_BotRC_Template 23" xfId="4474" xr:uid="{00000000-0005-0000-0000-00003C110000}"/>
    <cellStyle name="B_BotRC_Template 3" xfId="4475" xr:uid="{00000000-0005-0000-0000-00003D110000}"/>
    <cellStyle name="B_BotRC_Template 4" xfId="4476" xr:uid="{00000000-0005-0000-0000-00003E110000}"/>
    <cellStyle name="B_BotRC_Template 5" xfId="4477" xr:uid="{00000000-0005-0000-0000-00003F110000}"/>
    <cellStyle name="B_BotRC_Template 6" xfId="4478" xr:uid="{00000000-0005-0000-0000-000040110000}"/>
    <cellStyle name="B_BotRC_Template 7" xfId="4479" xr:uid="{00000000-0005-0000-0000-000041110000}"/>
    <cellStyle name="B_BotRC_Template 8" xfId="4480" xr:uid="{00000000-0005-0000-0000-000042110000}"/>
    <cellStyle name="B_BotRC_Template 9" xfId="4481" xr:uid="{00000000-0005-0000-0000-000043110000}"/>
    <cellStyle name="B_BotRC_Template_PROD_DETAILS" xfId="4482" xr:uid="{00000000-0005-0000-0000-000044110000}"/>
    <cellStyle name="B_BotRC_Template_SOLVENCY POSITION " xfId="4483" xr:uid="{00000000-0005-0000-0000-000045110000}"/>
    <cellStyle name="B_Left" xfId="4484" xr:uid="{00000000-0005-0000-0000-000046110000}"/>
    <cellStyle name="B_Left 10" xfId="4485" xr:uid="{00000000-0005-0000-0000-000047110000}"/>
    <cellStyle name="B_Left 11" xfId="4486" xr:uid="{00000000-0005-0000-0000-000048110000}"/>
    <cellStyle name="B_Left 12" xfId="4487" xr:uid="{00000000-0005-0000-0000-000049110000}"/>
    <cellStyle name="B_Left 13" xfId="4488" xr:uid="{00000000-0005-0000-0000-00004A110000}"/>
    <cellStyle name="B_Left 14" xfId="4489" xr:uid="{00000000-0005-0000-0000-00004B110000}"/>
    <cellStyle name="B_Left 15" xfId="4490" xr:uid="{00000000-0005-0000-0000-00004C110000}"/>
    <cellStyle name="B_Left 16" xfId="4491" xr:uid="{00000000-0005-0000-0000-00004D110000}"/>
    <cellStyle name="B_Left 17" xfId="4492" xr:uid="{00000000-0005-0000-0000-00004E110000}"/>
    <cellStyle name="B_Left 18" xfId="4493" xr:uid="{00000000-0005-0000-0000-00004F110000}"/>
    <cellStyle name="B_Left 19" xfId="4494" xr:uid="{00000000-0005-0000-0000-000050110000}"/>
    <cellStyle name="B_Left 2" xfId="4495" xr:uid="{00000000-0005-0000-0000-000051110000}"/>
    <cellStyle name="B_Left 20" xfId="4496" xr:uid="{00000000-0005-0000-0000-000052110000}"/>
    <cellStyle name="B_Left 21" xfId="4497" xr:uid="{00000000-0005-0000-0000-000053110000}"/>
    <cellStyle name="B_Left 22" xfId="4498" xr:uid="{00000000-0005-0000-0000-000054110000}"/>
    <cellStyle name="B_Left 23" xfId="4499" xr:uid="{00000000-0005-0000-0000-000055110000}"/>
    <cellStyle name="B_Left 3" xfId="4500" xr:uid="{00000000-0005-0000-0000-000056110000}"/>
    <cellStyle name="B_Left 4" xfId="4501" xr:uid="{00000000-0005-0000-0000-000057110000}"/>
    <cellStyle name="B_Left 5" xfId="4502" xr:uid="{00000000-0005-0000-0000-000058110000}"/>
    <cellStyle name="B_Left 6" xfId="4503" xr:uid="{00000000-0005-0000-0000-000059110000}"/>
    <cellStyle name="B_Left 7" xfId="4504" xr:uid="{00000000-0005-0000-0000-00005A110000}"/>
    <cellStyle name="B_Left 8" xfId="4505" xr:uid="{00000000-0005-0000-0000-00005B110000}"/>
    <cellStyle name="B_Left 9" xfId="4506" xr:uid="{00000000-0005-0000-0000-00005C110000}"/>
    <cellStyle name="B_Left_ASSUMP" xfId="4507" xr:uid="{00000000-0005-0000-0000-00005D110000}"/>
    <cellStyle name="B_Left_ASSUMP 10" xfId="4508" xr:uid="{00000000-0005-0000-0000-00005E110000}"/>
    <cellStyle name="B_Left_ASSUMP 11" xfId="4509" xr:uid="{00000000-0005-0000-0000-00005F110000}"/>
    <cellStyle name="B_Left_ASSUMP 12" xfId="4510" xr:uid="{00000000-0005-0000-0000-000060110000}"/>
    <cellStyle name="B_Left_ASSUMP 13" xfId="4511" xr:uid="{00000000-0005-0000-0000-000061110000}"/>
    <cellStyle name="B_Left_ASSUMP 14" xfId="4512" xr:uid="{00000000-0005-0000-0000-000062110000}"/>
    <cellStyle name="B_Left_ASSUMP 15" xfId="4513" xr:uid="{00000000-0005-0000-0000-000063110000}"/>
    <cellStyle name="B_Left_ASSUMP 16" xfId="4514" xr:uid="{00000000-0005-0000-0000-000064110000}"/>
    <cellStyle name="B_Left_ASSUMP 17" xfId="4515" xr:uid="{00000000-0005-0000-0000-000065110000}"/>
    <cellStyle name="B_Left_ASSUMP 18" xfId="4516" xr:uid="{00000000-0005-0000-0000-000066110000}"/>
    <cellStyle name="B_Left_ASSUMP 19" xfId="4517" xr:uid="{00000000-0005-0000-0000-000067110000}"/>
    <cellStyle name="B_Left_ASSUMP 2" xfId="4518" xr:uid="{00000000-0005-0000-0000-000068110000}"/>
    <cellStyle name="B_Left_ASSUMP 20" xfId="4519" xr:uid="{00000000-0005-0000-0000-000069110000}"/>
    <cellStyle name="B_Left_ASSUMP 21" xfId="4520" xr:uid="{00000000-0005-0000-0000-00006A110000}"/>
    <cellStyle name="B_Left_ASSUMP 22" xfId="4521" xr:uid="{00000000-0005-0000-0000-00006B110000}"/>
    <cellStyle name="B_Left_ASSUMP 23" xfId="4522" xr:uid="{00000000-0005-0000-0000-00006C110000}"/>
    <cellStyle name="B_Left_ASSUMP 3" xfId="4523" xr:uid="{00000000-0005-0000-0000-00006D110000}"/>
    <cellStyle name="B_Left_ASSUMP 4" xfId="4524" xr:uid="{00000000-0005-0000-0000-00006E110000}"/>
    <cellStyle name="B_Left_ASSUMP 5" xfId="4525" xr:uid="{00000000-0005-0000-0000-00006F110000}"/>
    <cellStyle name="B_Left_ASSUMP 6" xfId="4526" xr:uid="{00000000-0005-0000-0000-000070110000}"/>
    <cellStyle name="B_Left_ASSUMP 7" xfId="4527" xr:uid="{00000000-0005-0000-0000-000071110000}"/>
    <cellStyle name="B_Left_ASSUMP 8" xfId="4528" xr:uid="{00000000-0005-0000-0000-000072110000}"/>
    <cellStyle name="B_Left_ASSUMP 9" xfId="4529" xr:uid="{00000000-0005-0000-0000-000073110000}"/>
    <cellStyle name="B_Left_ASSUMP_PROD_DETAILS" xfId="4530" xr:uid="{00000000-0005-0000-0000-000074110000}"/>
    <cellStyle name="B_Left_ASSUMP_SOLVENCY POSITION " xfId="4531" xr:uid="{00000000-0005-0000-0000-000075110000}"/>
    <cellStyle name="B_Left_Checks" xfId="4532" xr:uid="{00000000-0005-0000-0000-000076110000}"/>
    <cellStyle name="B_Left_Checks 10" xfId="4533" xr:uid="{00000000-0005-0000-0000-000077110000}"/>
    <cellStyle name="B_Left_Checks 11" xfId="4534" xr:uid="{00000000-0005-0000-0000-000078110000}"/>
    <cellStyle name="B_Left_Checks 12" xfId="4535" xr:uid="{00000000-0005-0000-0000-000079110000}"/>
    <cellStyle name="B_Left_Checks 13" xfId="4536" xr:uid="{00000000-0005-0000-0000-00007A110000}"/>
    <cellStyle name="B_Left_Checks 14" xfId="4537" xr:uid="{00000000-0005-0000-0000-00007B110000}"/>
    <cellStyle name="B_Left_Checks 15" xfId="4538" xr:uid="{00000000-0005-0000-0000-00007C110000}"/>
    <cellStyle name="B_Left_Checks 16" xfId="4539" xr:uid="{00000000-0005-0000-0000-00007D110000}"/>
    <cellStyle name="B_Left_Checks 17" xfId="4540" xr:uid="{00000000-0005-0000-0000-00007E110000}"/>
    <cellStyle name="B_Left_Checks 18" xfId="4541" xr:uid="{00000000-0005-0000-0000-00007F110000}"/>
    <cellStyle name="B_Left_Checks 19" xfId="4542" xr:uid="{00000000-0005-0000-0000-000080110000}"/>
    <cellStyle name="B_Left_Checks 2" xfId="4543" xr:uid="{00000000-0005-0000-0000-000081110000}"/>
    <cellStyle name="B_Left_Checks 20" xfId="4544" xr:uid="{00000000-0005-0000-0000-000082110000}"/>
    <cellStyle name="B_Left_Checks 21" xfId="4545" xr:uid="{00000000-0005-0000-0000-000083110000}"/>
    <cellStyle name="B_Left_Checks 22" xfId="4546" xr:uid="{00000000-0005-0000-0000-000084110000}"/>
    <cellStyle name="B_Left_Checks 23" xfId="4547" xr:uid="{00000000-0005-0000-0000-000085110000}"/>
    <cellStyle name="B_Left_Checks 3" xfId="4548" xr:uid="{00000000-0005-0000-0000-000086110000}"/>
    <cellStyle name="B_Left_Checks 4" xfId="4549" xr:uid="{00000000-0005-0000-0000-000087110000}"/>
    <cellStyle name="B_Left_Checks 5" xfId="4550" xr:uid="{00000000-0005-0000-0000-000088110000}"/>
    <cellStyle name="B_Left_Checks 6" xfId="4551" xr:uid="{00000000-0005-0000-0000-000089110000}"/>
    <cellStyle name="B_Left_Checks 7" xfId="4552" xr:uid="{00000000-0005-0000-0000-00008A110000}"/>
    <cellStyle name="B_Left_Checks 8" xfId="4553" xr:uid="{00000000-0005-0000-0000-00008B110000}"/>
    <cellStyle name="B_Left_Checks 9" xfId="4554" xr:uid="{00000000-0005-0000-0000-00008C110000}"/>
    <cellStyle name="B_Left_Checks_PROD_DETAILS" xfId="4555" xr:uid="{00000000-0005-0000-0000-00008D110000}"/>
    <cellStyle name="B_Left_Checks_SOLVENCY POSITION " xfId="4556" xr:uid="{00000000-0005-0000-0000-00008E110000}"/>
    <cellStyle name="B_Left_Group Life" xfId="4557" xr:uid="{00000000-0005-0000-0000-00008F110000}"/>
    <cellStyle name="B_Left_Group Life 10" xfId="4558" xr:uid="{00000000-0005-0000-0000-000090110000}"/>
    <cellStyle name="B_Left_Group Life 11" xfId="4559" xr:uid="{00000000-0005-0000-0000-000091110000}"/>
    <cellStyle name="B_Left_Group Life 12" xfId="4560" xr:uid="{00000000-0005-0000-0000-000092110000}"/>
    <cellStyle name="B_Left_Group Life 13" xfId="4561" xr:uid="{00000000-0005-0000-0000-000093110000}"/>
    <cellStyle name="B_Left_Group Life 14" xfId="4562" xr:uid="{00000000-0005-0000-0000-000094110000}"/>
    <cellStyle name="B_Left_Group Life 15" xfId="4563" xr:uid="{00000000-0005-0000-0000-000095110000}"/>
    <cellStyle name="B_Left_Group Life 16" xfId="4564" xr:uid="{00000000-0005-0000-0000-000096110000}"/>
    <cellStyle name="B_Left_Group Life 17" xfId="4565" xr:uid="{00000000-0005-0000-0000-000097110000}"/>
    <cellStyle name="B_Left_Group Life 18" xfId="4566" xr:uid="{00000000-0005-0000-0000-000098110000}"/>
    <cellStyle name="B_Left_Group Life 19" xfId="4567" xr:uid="{00000000-0005-0000-0000-000099110000}"/>
    <cellStyle name="B_Left_Group Life 2" xfId="4568" xr:uid="{00000000-0005-0000-0000-00009A110000}"/>
    <cellStyle name="B_Left_Group Life 20" xfId="4569" xr:uid="{00000000-0005-0000-0000-00009B110000}"/>
    <cellStyle name="B_Left_Group Life 21" xfId="4570" xr:uid="{00000000-0005-0000-0000-00009C110000}"/>
    <cellStyle name="B_Left_Group Life 22" xfId="4571" xr:uid="{00000000-0005-0000-0000-00009D110000}"/>
    <cellStyle name="B_Left_Group Life 23" xfId="4572" xr:uid="{00000000-0005-0000-0000-00009E110000}"/>
    <cellStyle name="B_Left_Group Life 3" xfId="4573" xr:uid="{00000000-0005-0000-0000-00009F110000}"/>
    <cellStyle name="B_Left_Group Life 4" xfId="4574" xr:uid="{00000000-0005-0000-0000-0000A0110000}"/>
    <cellStyle name="B_Left_Group Life 5" xfId="4575" xr:uid="{00000000-0005-0000-0000-0000A1110000}"/>
    <cellStyle name="B_Left_Group Life 6" xfId="4576" xr:uid="{00000000-0005-0000-0000-0000A2110000}"/>
    <cellStyle name="B_Left_Group Life 7" xfId="4577" xr:uid="{00000000-0005-0000-0000-0000A3110000}"/>
    <cellStyle name="B_Left_Group Life 8" xfId="4578" xr:uid="{00000000-0005-0000-0000-0000A4110000}"/>
    <cellStyle name="B_Left_Group Life 9" xfId="4579" xr:uid="{00000000-0005-0000-0000-0000A5110000}"/>
    <cellStyle name="B_Left_Group Life_PROD_DETAILS" xfId="4580" xr:uid="{00000000-0005-0000-0000-0000A6110000}"/>
    <cellStyle name="B_Left_Group Life_SOLVENCY POSITION " xfId="4581" xr:uid="{00000000-0005-0000-0000-0000A7110000}"/>
    <cellStyle name="B_Left_HK P &amp; L (To Finance to compute tax)" xfId="4582" xr:uid="{00000000-0005-0000-0000-0000A8110000}"/>
    <cellStyle name="B_Left_HK P &amp; L (To Finance to compute tax) 10" xfId="4583" xr:uid="{00000000-0005-0000-0000-0000A9110000}"/>
    <cellStyle name="B_Left_HK P &amp; L (To Finance to compute tax) 11" xfId="4584" xr:uid="{00000000-0005-0000-0000-0000AA110000}"/>
    <cellStyle name="B_Left_HK P &amp; L (To Finance to compute tax) 12" xfId="4585" xr:uid="{00000000-0005-0000-0000-0000AB110000}"/>
    <cellStyle name="B_Left_HK P &amp; L (To Finance to compute tax) 13" xfId="4586" xr:uid="{00000000-0005-0000-0000-0000AC110000}"/>
    <cellStyle name="B_Left_HK P &amp; L (To Finance to compute tax) 14" xfId="4587" xr:uid="{00000000-0005-0000-0000-0000AD110000}"/>
    <cellStyle name="B_Left_HK P &amp; L (To Finance to compute tax) 15" xfId="4588" xr:uid="{00000000-0005-0000-0000-0000AE110000}"/>
    <cellStyle name="B_Left_HK P &amp; L (To Finance to compute tax) 16" xfId="4589" xr:uid="{00000000-0005-0000-0000-0000AF110000}"/>
    <cellStyle name="B_Left_HK P &amp; L (To Finance to compute tax) 17" xfId="4590" xr:uid="{00000000-0005-0000-0000-0000B0110000}"/>
    <cellStyle name="B_Left_HK P &amp; L (To Finance to compute tax) 18" xfId="4591" xr:uid="{00000000-0005-0000-0000-0000B1110000}"/>
    <cellStyle name="B_Left_HK P &amp; L (To Finance to compute tax) 19" xfId="4592" xr:uid="{00000000-0005-0000-0000-0000B2110000}"/>
    <cellStyle name="B_Left_HK P &amp; L (To Finance to compute tax) 2" xfId="4593" xr:uid="{00000000-0005-0000-0000-0000B3110000}"/>
    <cellStyle name="B_Left_HK P &amp; L (To Finance to compute tax) 20" xfId="4594" xr:uid="{00000000-0005-0000-0000-0000B4110000}"/>
    <cellStyle name="B_Left_HK P &amp; L (To Finance to compute tax) 21" xfId="4595" xr:uid="{00000000-0005-0000-0000-0000B5110000}"/>
    <cellStyle name="B_Left_HK P &amp; L (To Finance to compute tax) 22" xfId="4596" xr:uid="{00000000-0005-0000-0000-0000B6110000}"/>
    <cellStyle name="B_Left_HK P &amp; L (To Finance to compute tax) 23" xfId="4597" xr:uid="{00000000-0005-0000-0000-0000B7110000}"/>
    <cellStyle name="B_Left_HK P &amp; L (To Finance to compute tax) 3" xfId="4598" xr:uid="{00000000-0005-0000-0000-0000B8110000}"/>
    <cellStyle name="B_Left_HK P &amp; L (To Finance to compute tax) 4" xfId="4599" xr:uid="{00000000-0005-0000-0000-0000B9110000}"/>
    <cellStyle name="B_Left_HK P &amp; L (To Finance to compute tax) 5" xfId="4600" xr:uid="{00000000-0005-0000-0000-0000BA110000}"/>
    <cellStyle name="B_Left_HK P &amp; L (To Finance to compute tax) 6" xfId="4601" xr:uid="{00000000-0005-0000-0000-0000BB110000}"/>
    <cellStyle name="B_Left_HK P &amp; L (To Finance to compute tax) 7" xfId="4602" xr:uid="{00000000-0005-0000-0000-0000BC110000}"/>
    <cellStyle name="B_Left_HK P &amp; L (To Finance to compute tax) 8" xfId="4603" xr:uid="{00000000-0005-0000-0000-0000BD110000}"/>
    <cellStyle name="B_Left_HK P &amp; L (To Finance to compute tax) 9" xfId="4604" xr:uid="{00000000-0005-0000-0000-0000BE110000}"/>
    <cellStyle name="B_Left_HK P &amp; L (To Finance to compute tax)_PROD_DETAILS" xfId="4605" xr:uid="{00000000-0005-0000-0000-0000BF110000}"/>
    <cellStyle name="B_Left_HK P &amp; L (To Finance to compute tax)_SOLVENCY POSITION " xfId="4606" xr:uid="{00000000-0005-0000-0000-0000C0110000}"/>
    <cellStyle name="B_Left_HK.EEV-Apr06v2" xfId="4607" xr:uid="{00000000-0005-0000-0000-0000C1110000}"/>
    <cellStyle name="B_Left_HK.EEV-Apr06v2 10" xfId="4608" xr:uid="{00000000-0005-0000-0000-0000C2110000}"/>
    <cellStyle name="B_Left_HK.EEV-Apr06v2 11" xfId="4609" xr:uid="{00000000-0005-0000-0000-0000C3110000}"/>
    <cellStyle name="B_Left_HK.EEV-Apr06v2 12" xfId="4610" xr:uid="{00000000-0005-0000-0000-0000C4110000}"/>
    <cellStyle name="B_Left_HK.EEV-Apr06v2 13" xfId="4611" xr:uid="{00000000-0005-0000-0000-0000C5110000}"/>
    <cellStyle name="B_Left_HK.EEV-Apr06v2 14" xfId="4612" xr:uid="{00000000-0005-0000-0000-0000C6110000}"/>
    <cellStyle name="B_Left_HK.EEV-Apr06v2 15" xfId="4613" xr:uid="{00000000-0005-0000-0000-0000C7110000}"/>
    <cellStyle name="B_Left_HK.EEV-Apr06v2 16" xfId="4614" xr:uid="{00000000-0005-0000-0000-0000C8110000}"/>
    <cellStyle name="B_Left_HK.EEV-Apr06v2 17" xfId="4615" xr:uid="{00000000-0005-0000-0000-0000C9110000}"/>
    <cellStyle name="B_Left_HK.EEV-Apr06v2 18" xfId="4616" xr:uid="{00000000-0005-0000-0000-0000CA110000}"/>
    <cellStyle name="B_Left_HK.EEV-Apr06v2 19" xfId="4617" xr:uid="{00000000-0005-0000-0000-0000CB110000}"/>
    <cellStyle name="B_Left_HK.EEV-Apr06v2 2" xfId="4618" xr:uid="{00000000-0005-0000-0000-0000CC110000}"/>
    <cellStyle name="B_Left_HK.EEV-Apr06v2 20" xfId="4619" xr:uid="{00000000-0005-0000-0000-0000CD110000}"/>
    <cellStyle name="B_Left_HK.EEV-Apr06v2 21" xfId="4620" xr:uid="{00000000-0005-0000-0000-0000CE110000}"/>
    <cellStyle name="B_Left_HK.EEV-Apr06v2 22" xfId="4621" xr:uid="{00000000-0005-0000-0000-0000CF110000}"/>
    <cellStyle name="B_Left_HK.EEV-Apr06v2 23" xfId="4622" xr:uid="{00000000-0005-0000-0000-0000D0110000}"/>
    <cellStyle name="B_Left_HK.EEV-Apr06v2 3" xfId="4623" xr:uid="{00000000-0005-0000-0000-0000D1110000}"/>
    <cellStyle name="B_Left_HK.EEV-Apr06v2 4" xfId="4624" xr:uid="{00000000-0005-0000-0000-0000D2110000}"/>
    <cellStyle name="B_Left_HK.EEV-Apr06v2 5" xfId="4625" xr:uid="{00000000-0005-0000-0000-0000D3110000}"/>
    <cellStyle name="B_Left_HK.EEV-Apr06v2 6" xfId="4626" xr:uid="{00000000-0005-0000-0000-0000D4110000}"/>
    <cellStyle name="B_Left_HK.EEV-Apr06v2 7" xfId="4627" xr:uid="{00000000-0005-0000-0000-0000D5110000}"/>
    <cellStyle name="B_Left_HK.EEV-Apr06v2 8" xfId="4628" xr:uid="{00000000-0005-0000-0000-0000D6110000}"/>
    <cellStyle name="B_Left_HK.EEV-Apr06v2 9" xfId="4629" xr:uid="{00000000-0005-0000-0000-0000D7110000}"/>
    <cellStyle name="B_Left_HK.EEV-Apr06v2_HK.EEV-May06 4+2 kkh" xfId="4630" xr:uid="{00000000-0005-0000-0000-0000D8110000}"/>
    <cellStyle name="B_Left_HK.EEV-Apr06v2_HK.EEV-May06 4+2 kkh 10" xfId="4631" xr:uid="{00000000-0005-0000-0000-0000D9110000}"/>
    <cellStyle name="B_Left_HK.EEV-Apr06v2_HK.EEV-May06 4+2 kkh 11" xfId="4632" xr:uid="{00000000-0005-0000-0000-0000DA110000}"/>
    <cellStyle name="B_Left_HK.EEV-Apr06v2_HK.EEV-May06 4+2 kkh 12" xfId="4633" xr:uid="{00000000-0005-0000-0000-0000DB110000}"/>
    <cellStyle name="B_Left_HK.EEV-Apr06v2_HK.EEV-May06 4+2 kkh 13" xfId="4634" xr:uid="{00000000-0005-0000-0000-0000DC110000}"/>
    <cellStyle name="B_Left_HK.EEV-Apr06v2_HK.EEV-May06 4+2 kkh 14" xfId="4635" xr:uid="{00000000-0005-0000-0000-0000DD110000}"/>
    <cellStyle name="B_Left_HK.EEV-Apr06v2_HK.EEV-May06 4+2 kkh 15" xfId="4636" xr:uid="{00000000-0005-0000-0000-0000DE110000}"/>
    <cellStyle name="B_Left_HK.EEV-Apr06v2_HK.EEV-May06 4+2 kkh 16" xfId="4637" xr:uid="{00000000-0005-0000-0000-0000DF110000}"/>
    <cellStyle name="B_Left_HK.EEV-Apr06v2_HK.EEV-May06 4+2 kkh 17" xfId="4638" xr:uid="{00000000-0005-0000-0000-0000E0110000}"/>
    <cellStyle name="B_Left_HK.EEV-Apr06v2_HK.EEV-May06 4+2 kkh 18" xfId="4639" xr:uid="{00000000-0005-0000-0000-0000E1110000}"/>
    <cellStyle name="B_Left_HK.EEV-Apr06v2_HK.EEV-May06 4+2 kkh 19" xfId="4640" xr:uid="{00000000-0005-0000-0000-0000E2110000}"/>
    <cellStyle name="B_Left_HK.EEV-Apr06v2_HK.EEV-May06 4+2 kkh 2" xfId="4641" xr:uid="{00000000-0005-0000-0000-0000E3110000}"/>
    <cellStyle name="B_Left_HK.EEV-Apr06v2_HK.EEV-May06 4+2 kkh 20" xfId="4642" xr:uid="{00000000-0005-0000-0000-0000E4110000}"/>
    <cellStyle name="B_Left_HK.EEV-Apr06v2_HK.EEV-May06 4+2 kkh 21" xfId="4643" xr:uid="{00000000-0005-0000-0000-0000E5110000}"/>
    <cellStyle name="B_Left_HK.EEV-Apr06v2_HK.EEV-May06 4+2 kkh 22" xfId="4644" xr:uid="{00000000-0005-0000-0000-0000E6110000}"/>
    <cellStyle name="B_Left_HK.EEV-Apr06v2_HK.EEV-May06 4+2 kkh 23" xfId="4645" xr:uid="{00000000-0005-0000-0000-0000E7110000}"/>
    <cellStyle name="B_Left_HK.EEV-Apr06v2_HK.EEV-May06 4+2 kkh 3" xfId="4646" xr:uid="{00000000-0005-0000-0000-0000E8110000}"/>
    <cellStyle name="B_Left_HK.EEV-Apr06v2_HK.EEV-May06 4+2 kkh 4" xfId="4647" xr:uid="{00000000-0005-0000-0000-0000E9110000}"/>
    <cellStyle name="B_Left_HK.EEV-Apr06v2_HK.EEV-May06 4+2 kkh 5" xfId="4648" xr:uid="{00000000-0005-0000-0000-0000EA110000}"/>
    <cellStyle name="B_Left_HK.EEV-Apr06v2_HK.EEV-May06 4+2 kkh 6" xfId="4649" xr:uid="{00000000-0005-0000-0000-0000EB110000}"/>
    <cellStyle name="B_Left_HK.EEV-Apr06v2_HK.EEV-May06 4+2 kkh 7" xfId="4650" xr:uid="{00000000-0005-0000-0000-0000EC110000}"/>
    <cellStyle name="B_Left_HK.EEV-Apr06v2_HK.EEV-May06 4+2 kkh 8" xfId="4651" xr:uid="{00000000-0005-0000-0000-0000ED110000}"/>
    <cellStyle name="B_Left_HK.EEV-Apr06v2_HK.EEV-May06 4+2 kkh 9" xfId="4652" xr:uid="{00000000-0005-0000-0000-0000EE110000}"/>
    <cellStyle name="B_Left_HK.EEV-Apr06v2_HK.EEV-May06 4+2 kkh_PROD_DETAILS" xfId="4653" xr:uid="{00000000-0005-0000-0000-0000EF110000}"/>
    <cellStyle name="B_Left_HK.EEV-Apr06v2_HK.EEV-May06 4+2 kkh_SOLVENCY POSITION " xfId="4654" xr:uid="{00000000-0005-0000-0000-0000F0110000}"/>
    <cellStyle name="B_Left_HK.EEV-Apr06v2_PROD_DETAILS" xfId="4655" xr:uid="{00000000-0005-0000-0000-0000F1110000}"/>
    <cellStyle name="B_Left_HK.EEV-Apr06v2_SOLVENCY POSITION " xfId="4656" xr:uid="{00000000-0005-0000-0000-0000F2110000}"/>
    <cellStyle name="B_Left_HK.EEV-Jun06 07-09 2006 (QF3)" xfId="4657" xr:uid="{00000000-0005-0000-0000-0000F3110000}"/>
    <cellStyle name="B_Left_HK.EEV-Jun06 07-09 2006 (QF3) 10" xfId="4658" xr:uid="{00000000-0005-0000-0000-0000F4110000}"/>
    <cellStyle name="B_Left_HK.EEV-Jun06 07-09 2006 (QF3) 11" xfId="4659" xr:uid="{00000000-0005-0000-0000-0000F5110000}"/>
    <cellStyle name="B_Left_HK.EEV-Jun06 07-09 2006 (QF3) 12" xfId="4660" xr:uid="{00000000-0005-0000-0000-0000F6110000}"/>
    <cellStyle name="B_Left_HK.EEV-Jun06 07-09 2006 (QF3) 13" xfId="4661" xr:uid="{00000000-0005-0000-0000-0000F7110000}"/>
    <cellStyle name="B_Left_HK.EEV-Jun06 07-09 2006 (QF3) 14" xfId="4662" xr:uid="{00000000-0005-0000-0000-0000F8110000}"/>
    <cellStyle name="B_Left_HK.EEV-Jun06 07-09 2006 (QF3) 15" xfId="4663" xr:uid="{00000000-0005-0000-0000-0000F9110000}"/>
    <cellStyle name="B_Left_HK.EEV-Jun06 07-09 2006 (QF3) 16" xfId="4664" xr:uid="{00000000-0005-0000-0000-0000FA110000}"/>
    <cellStyle name="B_Left_HK.EEV-Jun06 07-09 2006 (QF3) 17" xfId="4665" xr:uid="{00000000-0005-0000-0000-0000FB110000}"/>
    <cellStyle name="B_Left_HK.EEV-Jun06 07-09 2006 (QF3) 18" xfId="4666" xr:uid="{00000000-0005-0000-0000-0000FC110000}"/>
    <cellStyle name="B_Left_HK.EEV-Jun06 07-09 2006 (QF3) 19" xfId="4667" xr:uid="{00000000-0005-0000-0000-0000FD110000}"/>
    <cellStyle name="B_Left_HK.EEV-Jun06 07-09 2006 (QF3) 2" xfId="4668" xr:uid="{00000000-0005-0000-0000-0000FE110000}"/>
    <cellStyle name="B_Left_HK.EEV-Jun06 07-09 2006 (QF3) 20" xfId="4669" xr:uid="{00000000-0005-0000-0000-0000FF110000}"/>
    <cellStyle name="B_Left_HK.EEV-Jun06 07-09 2006 (QF3) 21" xfId="4670" xr:uid="{00000000-0005-0000-0000-000000120000}"/>
    <cellStyle name="B_Left_HK.EEV-Jun06 07-09 2006 (QF3) 22" xfId="4671" xr:uid="{00000000-0005-0000-0000-000001120000}"/>
    <cellStyle name="B_Left_HK.EEV-Jun06 07-09 2006 (QF3) 23" xfId="4672" xr:uid="{00000000-0005-0000-0000-000002120000}"/>
    <cellStyle name="B_Left_HK.EEV-Jun06 07-09 2006 (QF3) 3" xfId="4673" xr:uid="{00000000-0005-0000-0000-000003120000}"/>
    <cellStyle name="B_Left_HK.EEV-Jun06 07-09 2006 (QF3) 4" xfId="4674" xr:uid="{00000000-0005-0000-0000-000004120000}"/>
    <cellStyle name="B_Left_HK.EEV-Jun06 07-09 2006 (QF3) 5" xfId="4675" xr:uid="{00000000-0005-0000-0000-000005120000}"/>
    <cellStyle name="B_Left_HK.EEV-Jun06 07-09 2006 (QF3) 6" xfId="4676" xr:uid="{00000000-0005-0000-0000-000006120000}"/>
    <cellStyle name="B_Left_HK.EEV-Jun06 07-09 2006 (QF3) 7" xfId="4677" xr:uid="{00000000-0005-0000-0000-000007120000}"/>
    <cellStyle name="B_Left_HK.EEV-Jun06 07-09 2006 (QF3) 8" xfId="4678" xr:uid="{00000000-0005-0000-0000-000008120000}"/>
    <cellStyle name="B_Left_HK.EEV-Jun06 07-09 2006 (QF3) 9" xfId="4679" xr:uid="{00000000-0005-0000-0000-000009120000}"/>
    <cellStyle name="B_Left_HK.EEV-Jun06 07-09 2006 (QF3)_PROD_DETAILS" xfId="4680" xr:uid="{00000000-0005-0000-0000-00000A120000}"/>
    <cellStyle name="B_Left_HK.EEV-Jun06 07-09 2006 (QF3)_SOLVENCY POSITION " xfId="4681" xr:uid="{00000000-0005-0000-0000-00000B120000}"/>
    <cellStyle name="B_Left_HK.EEV-May06 4+2" xfId="4682" xr:uid="{00000000-0005-0000-0000-00000C120000}"/>
    <cellStyle name="B_Left_HK.EEV-May06 4+2 10" xfId="4683" xr:uid="{00000000-0005-0000-0000-00000D120000}"/>
    <cellStyle name="B_Left_HK.EEV-May06 4+2 11" xfId="4684" xr:uid="{00000000-0005-0000-0000-00000E120000}"/>
    <cellStyle name="B_Left_HK.EEV-May06 4+2 12" xfId="4685" xr:uid="{00000000-0005-0000-0000-00000F120000}"/>
    <cellStyle name="B_Left_HK.EEV-May06 4+2 13" xfId="4686" xr:uid="{00000000-0005-0000-0000-000010120000}"/>
    <cellStyle name="B_Left_HK.EEV-May06 4+2 14" xfId="4687" xr:uid="{00000000-0005-0000-0000-000011120000}"/>
    <cellStyle name="B_Left_HK.EEV-May06 4+2 15" xfId="4688" xr:uid="{00000000-0005-0000-0000-000012120000}"/>
    <cellStyle name="B_Left_HK.EEV-May06 4+2 16" xfId="4689" xr:uid="{00000000-0005-0000-0000-000013120000}"/>
    <cellStyle name="B_Left_HK.EEV-May06 4+2 17" xfId="4690" xr:uid="{00000000-0005-0000-0000-000014120000}"/>
    <cellStyle name="B_Left_HK.EEV-May06 4+2 18" xfId="4691" xr:uid="{00000000-0005-0000-0000-000015120000}"/>
    <cellStyle name="B_Left_HK.EEV-May06 4+2 19" xfId="4692" xr:uid="{00000000-0005-0000-0000-000016120000}"/>
    <cellStyle name="B_Left_HK.EEV-May06 4+2 2" xfId="4693" xr:uid="{00000000-0005-0000-0000-000017120000}"/>
    <cellStyle name="B_Left_HK.EEV-May06 4+2 20" xfId="4694" xr:uid="{00000000-0005-0000-0000-000018120000}"/>
    <cellStyle name="B_Left_HK.EEV-May06 4+2 21" xfId="4695" xr:uid="{00000000-0005-0000-0000-000019120000}"/>
    <cellStyle name="B_Left_HK.EEV-May06 4+2 22" xfId="4696" xr:uid="{00000000-0005-0000-0000-00001A120000}"/>
    <cellStyle name="B_Left_HK.EEV-May06 4+2 23" xfId="4697" xr:uid="{00000000-0005-0000-0000-00001B120000}"/>
    <cellStyle name="B_Left_HK.EEV-May06 4+2 3" xfId="4698" xr:uid="{00000000-0005-0000-0000-00001C120000}"/>
    <cellStyle name="B_Left_HK.EEV-May06 4+2 4" xfId="4699" xr:uid="{00000000-0005-0000-0000-00001D120000}"/>
    <cellStyle name="B_Left_HK.EEV-May06 4+2 5" xfId="4700" xr:uid="{00000000-0005-0000-0000-00001E120000}"/>
    <cellStyle name="B_Left_HK.EEV-May06 4+2 6" xfId="4701" xr:uid="{00000000-0005-0000-0000-00001F120000}"/>
    <cellStyle name="B_Left_HK.EEV-May06 4+2 7" xfId="4702" xr:uid="{00000000-0005-0000-0000-000020120000}"/>
    <cellStyle name="B_Left_HK.EEV-May06 4+2 8" xfId="4703" xr:uid="{00000000-0005-0000-0000-000021120000}"/>
    <cellStyle name="B_Left_HK.EEV-May06 4+2 9" xfId="4704" xr:uid="{00000000-0005-0000-0000-000022120000}"/>
    <cellStyle name="B_Left_HK.EEV-May06 4+2_HK.EEV-May06 4+2 kkh" xfId="4705" xr:uid="{00000000-0005-0000-0000-000023120000}"/>
    <cellStyle name="B_Left_HK.EEV-May06 4+2_HK.EEV-May06 4+2 kkh 10" xfId="4706" xr:uid="{00000000-0005-0000-0000-000024120000}"/>
    <cellStyle name="B_Left_HK.EEV-May06 4+2_HK.EEV-May06 4+2 kkh 11" xfId="4707" xr:uid="{00000000-0005-0000-0000-000025120000}"/>
    <cellStyle name="B_Left_HK.EEV-May06 4+2_HK.EEV-May06 4+2 kkh 12" xfId="4708" xr:uid="{00000000-0005-0000-0000-000026120000}"/>
    <cellStyle name="B_Left_HK.EEV-May06 4+2_HK.EEV-May06 4+2 kkh 13" xfId="4709" xr:uid="{00000000-0005-0000-0000-000027120000}"/>
    <cellStyle name="B_Left_HK.EEV-May06 4+2_HK.EEV-May06 4+2 kkh 14" xfId="4710" xr:uid="{00000000-0005-0000-0000-000028120000}"/>
    <cellStyle name="B_Left_HK.EEV-May06 4+2_HK.EEV-May06 4+2 kkh 15" xfId="4711" xr:uid="{00000000-0005-0000-0000-000029120000}"/>
    <cellStyle name="B_Left_HK.EEV-May06 4+2_HK.EEV-May06 4+2 kkh 16" xfId="4712" xr:uid="{00000000-0005-0000-0000-00002A120000}"/>
    <cellStyle name="B_Left_HK.EEV-May06 4+2_HK.EEV-May06 4+2 kkh 17" xfId="4713" xr:uid="{00000000-0005-0000-0000-00002B120000}"/>
    <cellStyle name="B_Left_HK.EEV-May06 4+2_HK.EEV-May06 4+2 kkh 18" xfId="4714" xr:uid="{00000000-0005-0000-0000-00002C120000}"/>
    <cellStyle name="B_Left_HK.EEV-May06 4+2_HK.EEV-May06 4+2 kkh 19" xfId="4715" xr:uid="{00000000-0005-0000-0000-00002D120000}"/>
    <cellStyle name="B_Left_HK.EEV-May06 4+2_HK.EEV-May06 4+2 kkh 2" xfId="4716" xr:uid="{00000000-0005-0000-0000-00002E120000}"/>
    <cellStyle name="B_Left_HK.EEV-May06 4+2_HK.EEV-May06 4+2 kkh 20" xfId="4717" xr:uid="{00000000-0005-0000-0000-00002F120000}"/>
    <cellStyle name="B_Left_HK.EEV-May06 4+2_HK.EEV-May06 4+2 kkh 21" xfId="4718" xr:uid="{00000000-0005-0000-0000-000030120000}"/>
    <cellStyle name="B_Left_HK.EEV-May06 4+2_HK.EEV-May06 4+2 kkh 22" xfId="4719" xr:uid="{00000000-0005-0000-0000-000031120000}"/>
    <cellStyle name="B_Left_HK.EEV-May06 4+2_HK.EEV-May06 4+2 kkh 23" xfId="4720" xr:uid="{00000000-0005-0000-0000-000032120000}"/>
    <cellStyle name="B_Left_HK.EEV-May06 4+2_HK.EEV-May06 4+2 kkh 3" xfId="4721" xr:uid="{00000000-0005-0000-0000-000033120000}"/>
    <cellStyle name="B_Left_HK.EEV-May06 4+2_HK.EEV-May06 4+2 kkh 4" xfId="4722" xr:uid="{00000000-0005-0000-0000-000034120000}"/>
    <cellStyle name="B_Left_HK.EEV-May06 4+2_HK.EEV-May06 4+2 kkh 5" xfId="4723" xr:uid="{00000000-0005-0000-0000-000035120000}"/>
    <cellStyle name="B_Left_HK.EEV-May06 4+2_HK.EEV-May06 4+2 kkh 6" xfId="4724" xr:uid="{00000000-0005-0000-0000-000036120000}"/>
    <cellStyle name="B_Left_HK.EEV-May06 4+2_HK.EEV-May06 4+2 kkh 7" xfId="4725" xr:uid="{00000000-0005-0000-0000-000037120000}"/>
    <cellStyle name="B_Left_HK.EEV-May06 4+2_HK.EEV-May06 4+2 kkh 8" xfId="4726" xr:uid="{00000000-0005-0000-0000-000038120000}"/>
    <cellStyle name="B_Left_HK.EEV-May06 4+2_HK.EEV-May06 4+2 kkh 9" xfId="4727" xr:uid="{00000000-0005-0000-0000-000039120000}"/>
    <cellStyle name="B_Left_HK.EEV-May06 4+2_HK.EEV-May06 4+2 kkh_PROD_DETAILS" xfId="4728" xr:uid="{00000000-0005-0000-0000-00003A120000}"/>
    <cellStyle name="B_Left_HK.EEV-May06 4+2_HK.EEV-May06 4+2 kkh_SOLVENCY POSITION " xfId="4729" xr:uid="{00000000-0005-0000-0000-00003B120000}"/>
    <cellStyle name="B_Left_HK.EEV-May06 4+2_PROD_DETAILS" xfId="4730" xr:uid="{00000000-0005-0000-0000-00003C120000}"/>
    <cellStyle name="B_Left_HK.EEV-May06 4+2_SOLVENCY POSITION " xfId="4731" xr:uid="{00000000-0005-0000-0000-00003D120000}"/>
    <cellStyle name="B_Left_HK.NBC@Mar2006" xfId="4732" xr:uid="{00000000-0005-0000-0000-00003E120000}"/>
    <cellStyle name="B_Left_HK.NBC@Mar2006 10" xfId="4733" xr:uid="{00000000-0005-0000-0000-00003F120000}"/>
    <cellStyle name="B_Left_HK.NBC@Mar2006 11" xfId="4734" xr:uid="{00000000-0005-0000-0000-000040120000}"/>
    <cellStyle name="B_Left_HK.NBC@Mar2006 12" xfId="4735" xr:uid="{00000000-0005-0000-0000-000041120000}"/>
    <cellStyle name="B_Left_HK.NBC@Mar2006 13" xfId="4736" xr:uid="{00000000-0005-0000-0000-000042120000}"/>
    <cellStyle name="B_Left_HK.NBC@Mar2006 14" xfId="4737" xr:uid="{00000000-0005-0000-0000-000043120000}"/>
    <cellStyle name="B_Left_HK.NBC@Mar2006 15" xfId="4738" xr:uid="{00000000-0005-0000-0000-000044120000}"/>
    <cellStyle name="B_Left_HK.NBC@Mar2006 16" xfId="4739" xr:uid="{00000000-0005-0000-0000-000045120000}"/>
    <cellStyle name="B_Left_HK.NBC@Mar2006 17" xfId="4740" xr:uid="{00000000-0005-0000-0000-000046120000}"/>
    <cellStyle name="B_Left_HK.NBC@Mar2006 18" xfId="4741" xr:uid="{00000000-0005-0000-0000-000047120000}"/>
    <cellStyle name="B_Left_HK.NBC@Mar2006 19" xfId="4742" xr:uid="{00000000-0005-0000-0000-000048120000}"/>
    <cellStyle name="B_Left_HK.NBC@Mar2006 2" xfId="4743" xr:uid="{00000000-0005-0000-0000-000049120000}"/>
    <cellStyle name="B_Left_HK.NBC@Mar2006 20" xfId="4744" xr:uid="{00000000-0005-0000-0000-00004A120000}"/>
    <cellStyle name="B_Left_HK.NBC@Mar2006 21" xfId="4745" xr:uid="{00000000-0005-0000-0000-00004B120000}"/>
    <cellStyle name="B_Left_HK.NBC@Mar2006 22" xfId="4746" xr:uid="{00000000-0005-0000-0000-00004C120000}"/>
    <cellStyle name="B_Left_HK.NBC@Mar2006 23" xfId="4747" xr:uid="{00000000-0005-0000-0000-00004D120000}"/>
    <cellStyle name="B_Left_HK.NBC@Mar2006 3" xfId="4748" xr:uid="{00000000-0005-0000-0000-00004E120000}"/>
    <cellStyle name="B_Left_HK.NBC@Mar2006 4" xfId="4749" xr:uid="{00000000-0005-0000-0000-00004F120000}"/>
    <cellStyle name="B_Left_HK.NBC@Mar2006 5" xfId="4750" xr:uid="{00000000-0005-0000-0000-000050120000}"/>
    <cellStyle name="B_Left_HK.NBC@Mar2006 6" xfId="4751" xr:uid="{00000000-0005-0000-0000-000051120000}"/>
    <cellStyle name="B_Left_HK.NBC@Mar2006 7" xfId="4752" xr:uid="{00000000-0005-0000-0000-000052120000}"/>
    <cellStyle name="B_Left_HK.NBC@Mar2006 8" xfId="4753" xr:uid="{00000000-0005-0000-0000-000053120000}"/>
    <cellStyle name="B_Left_HK.NBC@Mar2006 9" xfId="4754" xr:uid="{00000000-0005-0000-0000-000054120000}"/>
    <cellStyle name="B_Left_HK.NBC@Mar2006_HK.EEV-May06 4+2 kkh" xfId="4755" xr:uid="{00000000-0005-0000-0000-000055120000}"/>
    <cellStyle name="B_Left_HK.NBC@Mar2006_HK.EEV-May06 4+2 kkh 10" xfId="4756" xr:uid="{00000000-0005-0000-0000-000056120000}"/>
    <cellStyle name="B_Left_HK.NBC@Mar2006_HK.EEV-May06 4+2 kkh 11" xfId="4757" xr:uid="{00000000-0005-0000-0000-000057120000}"/>
    <cellStyle name="B_Left_HK.NBC@Mar2006_HK.EEV-May06 4+2 kkh 12" xfId="4758" xr:uid="{00000000-0005-0000-0000-000058120000}"/>
    <cellStyle name="B_Left_HK.NBC@Mar2006_HK.EEV-May06 4+2 kkh 13" xfId="4759" xr:uid="{00000000-0005-0000-0000-000059120000}"/>
    <cellStyle name="B_Left_HK.NBC@Mar2006_HK.EEV-May06 4+2 kkh 14" xfId="4760" xr:uid="{00000000-0005-0000-0000-00005A120000}"/>
    <cellStyle name="B_Left_HK.NBC@Mar2006_HK.EEV-May06 4+2 kkh 15" xfId="4761" xr:uid="{00000000-0005-0000-0000-00005B120000}"/>
    <cellStyle name="B_Left_HK.NBC@Mar2006_HK.EEV-May06 4+2 kkh 16" xfId="4762" xr:uid="{00000000-0005-0000-0000-00005C120000}"/>
    <cellStyle name="B_Left_HK.NBC@Mar2006_HK.EEV-May06 4+2 kkh 17" xfId="4763" xr:uid="{00000000-0005-0000-0000-00005D120000}"/>
    <cellStyle name="B_Left_HK.NBC@Mar2006_HK.EEV-May06 4+2 kkh 18" xfId="4764" xr:uid="{00000000-0005-0000-0000-00005E120000}"/>
    <cellStyle name="B_Left_HK.NBC@Mar2006_HK.EEV-May06 4+2 kkh 19" xfId="4765" xr:uid="{00000000-0005-0000-0000-00005F120000}"/>
    <cellStyle name="B_Left_HK.NBC@Mar2006_HK.EEV-May06 4+2 kkh 2" xfId="4766" xr:uid="{00000000-0005-0000-0000-000060120000}"/>
    <cellStyle name="B_Left_HK.NBC@Mar2006_HK.EEV-May06 4+2 kkh 20" xfId="4767" xr:uid="{00000000-0005-0000-0000-000061120000}"/>
    <cellStyle name="B_Left_HK.NBC@Mar2006_HK.EEV-May06 4+2 kkh 21" xfId="4768" xr:uid="{00000000-0005-0000-0000-000062120000}"/>
    <cellStyle name="B_Left_HK.NBC@Mar2006_HK.EEV-May06 4+2 kkh 22" xfId="4769" xr:uid="{00000000-0005-0000-0000-000063120000}"/>
    <cellStyle name="B_Left_HK.NBC@Mar2006_HK.EEV-May06 4+2 kkh 23" xfId="4770" xr:uid="{00000000-0005-0000-0000-000064120000}"/>
    <cellStyle name="B_Left_HK.NBC@Mar2006_HK.EEV-May06 4+2 kkh 3" xfId="4771" xr:uid="{00000000-0005-0000-0000-000065120000}"/>
    <cellStyle name="B_Left_HK.NBC@Mar2006_HK.EEV-May06 4+2 kkh 4" xfId="4772" xr:uid="{00000000-0005-0000-0000-000066120000}"/>
    <cellStyle name="B_Left_HK.NBC@Mar2006_HK.EEV-May06 4+2 kkh 5" xfId="4773" xr:uid="{00000000-0005-0000-0000-000067120000}"/>
    <cellStyle name="B_Left_HK.NBC@Mar2006_HK.EEV-May06 4+2 kkh 6" xfId="4774" xr:uid="{00000000-0005-0000-0000-000068120000}"/>
    <cellStyle name="B_Left_HK.NBC@Mar2006_HK.EEV-May06 4+2 kkh 7" xfId="4775" xr:uid="{00000000-0005-0000-0000-000069120000}"/>
    <cellStyle name="B_Left_HK.NBC@Mar2006_HK.EEV-May06 4+2 kkh 8" xfId="4776" xr:uid="{00000000-0005-0000-0000-00006A120000}"/>
    <cellStyle name="B_Left_HK.NBC@Mar2006_HK.EEV-May06 4+2 kkh 9" xfId="4777" xr:uid="{00000000-0005-0000-0000-00006B120000}"/>
    <cellStyle name="B_Left_HK.NBC@Mar2006_HK.EEV-May06 4+2 kkh_PROD_DETAILS" xfId="4778" xr:uid="{00000000-0005-0000-0000-00006C120000}"/>
    <cellStyle name="B_Left_HK.NBC@Mar2006_HK.EEV-May06 4+2 kkh_SOLVENCY POSITION " xfId="4779" xr:uid="{00000000-0005-0000-0000-00006D120000}"/>
    <cellStyle name="B_Left_HK.NBC@Mar2006_PROD_DETAILS" xfId="4780" xr:uid="{00000000-0005-0000-0000-00006E120000}"/>
    <cellStyle name="B_Left_HK.NBC@Mar2006_SOLVENCY POSITION " xfId="4781" xr:uid="{00000000-0005-0000-0000-00006F120000}"/>
    <cellStyle name="B_Left_HK_NBC@Dec2007(New Lapse)Final" xfId="4782" xr:uid="{00000000-0005-0000-0000-000070120000}"/>
    <cellStyle name="B_Left_HK_NBC@Dec2007(New Lapse)Final 10" xfId="4783" xr:uid="{00000000-0005-0000-0000-000071120000}"/>
    <cellStyle name="B_Left_HK_NBC@Dec2007(New Lapse)Final 11" xfId="4784" xr:uid="{00000000-0005-0000-0000-000072120000}"/>
    <cellStyle name="B_Left_HK_NBC@Dec2007(New Lapse)Final 12" xfId="4785" xr:uid="{00000000-0005-0000-0000-000073120000}"/>
    <cellStyle name="B_Left_HK_NBC@Dec2007(New Lapse)Final 13" xfId="4786" xr:uid="{00000000-0005-0000-0000-000074120000}"/>
    <cellStyle name="B_Left_HK_NBC@Dec2007(New Lapse)Final 14" xfId="4787" xr:uid="{00000000-0005-0000-0000-000075120000}"/>
    <cellStyle name="B_Left_HK_NBC@Dec2007(New Lapse)Final 15" xfId="4788" xr:uid="{00000000-0005-0000-0000-000076120000}"/>
    <cellStyle name="B_Left_HK_NBC@Dec2007(New Lapse)Final 16" xfId="4789" xr:uid="{00000000-0005-0000-0000-000077120000}"/>
    <cellStyle name="B_Left_HK_NBC@Dec2007(New Lapse)Final 17" xfId="4790" xr:uid="{00000000-0005-0000-0000-000078120000}"/>
    <cellStyle name="B_Left_HK_NBC@Dec2007(New Lapse)Final 18" xfId="4791" xr:uid="{00000000-0005-0000-0000-000079120000}"/>
    <cellStyle name="B_Left_HK_NBC@Dec2007(New Lapse)Final 19" xfId="4792" xr:uid="{00000000-0005-0000-0000-00007A120000}"/>
    <cellStyle name="B_Left_HK_NBC@Dec2007(New Lapse)Final 2" xfId="4793" xr:uid="{00000000-0005-0000-0000-00007B120000}"/>
    <cellStyle name="B_Left_HK_NBC@Dec2007(New Lapse)Final 20" xfId="4794" xr:uid="{00000000-0005-0000-0000-00007C120000}"/>
    <cellStyle name="B_Left_HK_NBC@Dec2007(New Lapse)Final 21" xfId="4795" xr:uid="{00000000-0005-0000-0000-00007D120000}"/>
    <cellStyle name="B_Left_HK_NBC@Dec2007(New Lapse)Final 22" xfId="4796" xr:uid="{00000000-0005-0000-0000-00007E120000}"/>
    <cellStyle name="B_Left_HK_NBC@Dec2007(New Lapse)Final 23" xfId="4797" xr:uid="{00000000-0005-0000-0000-00007F120000}"/>
    <cellStyle name="B_Left_HK_NBC@Dec2007(New Lapse)Final 3" xfId="4798" xr:uid="{00000000-0005-0000-0000-000080120000}"/>
    <cellStyle name="B_Left_HK_NBC@Dec2007(New Lapse)Final 4" xfId="4799" xr:uid="{00000000-0005-0000-0000-000081120000}"/>
    <cellStyle name="B_Left_HK_NBC@Dec2007(New Lapse)Final 5" xfId="4800" xr:uid="{00000000-0005-0000-0000-000082120000}"/>
    <cellStyle name="B_Left_HK_NBC@Dec2007(New Lapse)Final 6" xfId="4801" xr:uid="{00000000-0005-0000-0000-000083120000}"/>
    <cellStyle name="B_Left_HK_NBC@Dec2007(New Lapse)Final 7" xfId="4802" xr:uid="{00000000-0005-0000-0000-000084120000}"/>
    <cellStyle name="B_Left_HK_NBC@Dec2007(New Lapse)Final 8" xfId="4803" xr:uid="{00000000-0005-0000-0000-000085120000}"/>
    <cellStyle name="B_Left_HK_NBC@Dec2007(New Lapse)Final 9" xfId="4804" xr:uid="{00000000-0005-0000-0000-000086120000}"/>
    <cellStyle name="B_Left_HK_NBC@Dec2007(New Lapse)Final_PROD_DETAILS" xfId="4805" xr:uid="{00000000-0005-0000-0000-000087120000}"/>
    <cellStyle name="B_Left_HK_NBC@Dec2007(New Lapse)Final_SOLVENCY POSITION " xfId="4806" xr:uid="{00000000-0005-0000-0000-000088120000}"/>
    <cellStyle name="B_Left_KPI's" xfId="4807" xr:uid="{00000000-0005-0000-0000-000089120000}"/>
    <cellStyle name="B_Left_KPI's 10" xfId="4808" xr:uid="{00000000-0005-0000-0000-00008A120000}"/>
    <cellStyle name="B_Left_KPI's 11" xfId="4809" xr:uid="{00000000-0005-0000-0000-00008B120000}"/>
    <cellStyle name="B_Left_KPI's 12" xfId="4810" xr:uid="{00000000-0005-0000-0000-00008C120000}"/>
    <cellStyle name="B_Left_KPI's 13" xfId="4811" xr:uid="{00000000-0005-0000-0000-00008D120000}"/>
    <cellStyle name="B_Left_KPI's 14" xfId="4812" xr:uid="{00000000-0005-0000-0000-00008E120000}"/>
    <cellStyle name="B_Left_KPI's 15" xfId="4813" xr:uid="{00000000-0005-0000-0000-00008F120000}"/>
    <cellStyle name="B_Left_KPI's 16" xfId="4814" xr:uid="{00000000-0005-0000-0000-000090120000}"/>
    <cellStyle name="B_Left_KPI's 17" xfId="4815" xr:uid="{00000000-0005-0000-0000-000091120000}"/>
    <cellStyle name="B_Left_KPI's 18" xfId="4816" xr:uid="{00000000-0005-0000-0000-000092120000}"/>
    <cellStyle name="B_Left_KPI's 19" xfId="4817" xr:uid="{00000000-0005-0000-0000-000093120000}"/>
    <cellStyle name="B_Left_KPI's 2" xfId="4818" xr:uid="{00000000-0005-0000-0000-000094120000}"/>
    <cellStyle name="B_Left_KPI's 20" xfId="4819" xr:uid="{00000000-0005-0000-0000-000095120000}"/>
    <cellStyle name="B_Left_KPI's 21" xfId="4820" xr:uid="{00000000-0005-0000-0000-000096120000}"/>
    <cellStyle name="B_Left_KPI's 22" xfId="4821" xr:uid="{00000000-0005-0000-0000-000097120000}"/>
    <cellStyle name="B_Left_KPI's 23" xfId="4822" xr:uid="{00000000-0005-0000-0000-000098120000}"/>
    <cellStyle name="B_Left_KPI's 3" xfId="4823" xr:uid="{00000000-0005-0000-0000-000099120000}"/>
    <cellStyle name="B_Left_KPI's 4" xfId="4824" xr:uid="{00000000-0005-0000-0000-00009A120000}"/>
    <cellStyle name="B_Left_KPI's 5" xfId="4825" xr:uid="{00000000-0005-0000-0000-00009B120000}"/>
    <cellStyle name="B_Left_KPI's 6" xfId="4826" xr:uid="{00000000-0005-0000-0000-00009C120000}"/>
    <cellStyle name="B_Left_KPI's 7" xfId="4827" xr:uid="{00000000-0005-0000-0000-00009D120000}"/>
    <cellStyle name="B_Left_KPI's 8" xfId="4828" xr:uid="{00000000-0005-0000-0000-00009E120000}"/>
    <cellStyle name="B_Left_KPI's 9" xfId="4829" xr:uid="{00000000-0005-0000-0000-00009F120000}"/>
    <cellStyle name="B_Left_KPI's_PROD_DETAILS" xfId="4830" xr:uid="{00000000-0005-0000-0000-0000A0120000}"/>
    <cellStyle name="B_Left_KPI's_SOLVENCY POSITION " xfId="4831" xr:uid="{00000000-0005-0000-0000-0000A1120000}"/>
    <cellStyle name="B_Left_p&amp;l wkgs" xfId="4832" xr:uid="{00000000-0005-0000-0000-0000A2120000}"/>
    <cellStyle name="B_Left_p&amp;l wkgs 10" xfId="4833" xr:uid="{00000000-0005-0000-0000-0000A3120000}"/>
    <cellStyle name="B_Left_p&amp;l wkgs 11" xfId="4834" xr:uid="{00000000-0005-0000-0000-0000A4120000}"/>
    <cellStyle name="B_Left_p&amp;l wkgs 12" xfId="4835" xr:uid="{00000000-0005-0000-0000-0000A5120000}"/>
    <cellStyle name="B_Left_p&amp;l wkgs 13" xfId="4836" xr:uid="{00000000-0005-0000-0000-0000A6120000}"/>
    <cellStyle name="B_Left_p&amp;l wkgs 14" xfId="4837" xr:uid="{00000000-0005-0000-0000-0000A7120000}"/>
    <cellStyle name="B_Left_p&amp;l wkgs 15" xfId="4838" xr:uid="{00000000-0005-0000-0000-0000A8120000}"/>
    <cellStyle name="B_Left_p&amp;l wkgs 16" xfId="4839" xr:uid="{00000000-0005-0000-0000-0000A9120000}"/>
    <cellStyle name="B_Left_p&amp;l wkgs 17" xfId="4840" xr:uid="{00000000-0005-0000-0000-0000AA120000}"/>
    <cellStyle name="B_Left_p&amp;l wkgs 18" xfId="4841" xr:uid="{00000000-0005-0000-0000-0000AB120000}"/>
    <cellStyle name="B_Left_p&amp;l wkgs 19" xfId="4842" xr:uid="{00000000-0005-0000-0000-0000AC120000}"/>
    <cellStyle name="B_Left_p&amp;l wkgs 2" xfId="4843" xr:uid="{00000000-0005-0000-0000-0000AD120000}"/>
    <cellStyle name="B_Left_p&amp;l wkgs 20" xfId="4844" xr:uid="{00000000-0005-0000-0000-0000AE120000}"/>
    <cellStyle name="B_Left_p&amp;l wkgs 21" xfId="4845" xr:uid="{00000000-0005-0000-0000-0000AF120000}"/>
    <cellStyle name="B_Left_p&amp;l wkgs 22" xfId="4846" xr:uid="{00000000-0005-0000-0000-0000B0120000}"/>
    <cellStyle name="B_Left_p&amp;l wkgs 23" xfId="4847" xr:uid="{00000000-0005-0000-0000-0000B1120000}"/>
    <cellStyle name="B_Left_p&amp;l wkgs 3" xfId="4848" xr:uid="{00000000-0005-0000-0000-0000B2120000}"/>
    <cellStyle name="B_Left_p&amp;l wkgs 4" xfId="4849" xr:uid="{00000000-0005-0000-0000-0000B3120000}"/>
    <cellStyle name="B_Left_p&amp;l wkgs 5" xfId="4850" xr:uid="{00000000-0005-0000-0000-0000B4120000}"/>
    <cellStyle name="B_Left_p&amp;l wkgs 6" xfId="4851" xr:uid="{00000000-0005-0000-0000-0000B5120000}"/>
    <cellStyle name="B_Left_p&amp;l wkgs 7" xfId="4852" xr:uid="{00000000-0005-0000-0000-0000B6120000}"/>
    <cellStyle name="B_Left_p&amp;l wkgs 8" xfId="4853" xr:uid="{00000000-0005-0000-0000-0000B7120000}"/>
    <cellStyle name="B_Left_p&amp;l wkgs 9" xfId="4854" xr:uid="{00000000-0005-0000-0000-0000B8120000}"/>
    <cellStyle name="B_Left_p&amp;l wkgs_PROD_DETAILS" xfId="4855" xr:uid="{00000000-0005-0000-0000-0000B9120000}"/>
    <cellStyle name="B_Left_p&amp;l wkgs_SOLVENCY POSITION " xfId="4856" xr:uid="{00000000-0005-0000-0000-0000BA120000}"/>
    <cellStyle name="B_Left_PROD_DETAILS" xfId="4857" xr:uid="{00000000-0005-0000-0000-0000BB120000}"/>
    <cellStyle name="B_Left_Prophet Roll" xfId="4858" xr:uid="{00000000-0005-0000-0000-0000BC120000}"/>
    <cellStyle name="B_Left_Prophet Roll 10" xfId="4859" xr:uid="{00000000-0005-0000-0000-0000BD120000}"/>
    <cellStyle name="B_Left_Prophet Roll 11" xfId="4860" xr:uid="{00000000-0005-0000-0000-0000BE120000}"/>
    <cellStyle name="B_Left_Prophet Roll 12" xfId="4861" xr:uid="{00000000-0005-0000-0000-0000BF120000}"/>
    <cellStyle name="B_Left_Prophet Roll 13" xfId="4862" xr:uid="{00000000-0005-0000-0000-0000C0120000}"/>
    <cellStyle name="B_Left_Prophet Roll 14" xfId="4863" xr:uid="{00000000-0005-0000-0000-0000C1120000}"/>
    <cellStyle name="B_Left_Prophet Roll 15" xfId="4864" xr:uid="{00000000-0005-0000-0000-0000C2120000}"/>
    <cellStyle name="B_Left_Prophet Roll 16" xfId="4865" xr:uid="{00000000-0005-0000-0000-0000C3120000}"/>
    <cellStyle name="B_Left_Prophet Roll 17" xfId="4866" xr:uid="{00000000-0005-0000-0000-0000C4120000}"/>
    <cellStyle name="B_Left_Prophet Roll 18" xfId="4867" xr:uid="{00000000-0005-0000-0000-0000C5120000}"/>
    <cellStyle name="B_Left_Prophet Roll 19" xfId="4868" xr:uid="{00000000-0005-0000-0000-0000C6120000}"/>
    <cellStyle name="B_Left_Prophet Roll 2" xfId="4869" xr:uid="{00000000-0005-0000-0000-0000C7120000}"/>
    <cellStyle name="B_Left_Prophet Roll 20" xfId="4870" xr:uid="{00000000-0005-0000-0000-0000C8120000}"/>
    <cellStyle name="B_Left_Prophet Roll 21" xfId="4871" xr:uid="{00000000-0005-0000-0000-0000C9120000}"/>
    <cellStyle name="B_Left_Prophet Roll 22" xfId="4872" xr:uid="{00000000-0005-0000-0000-0000CA120000}"/>
    <cellStyle name="B_Left_Prophet Roll 23" xfId="4873" xr:uid="{00000000-0005-0000-0000-0000CB120000}"/>
    <cellStyle name="B_Left_Prophet Roll 3" xfId="4874" xr:uid="{00000000-0005-0000-0000-0000CC120000}"/>
    <cellStyle name="B_Left_Prophet Roll 4" xfId="4875" xr:uid="{00000000-0005-0000-0000-0000CD120000}"/>
    <cellStyle name="B_Left_Prophet Roll 5" xfId="4876" xr:uid="{00000000-0005-0000-0000-0000CE120000}"/>
    <cellStyle name="B_Left_Prophet Roll 6" xfId="4877" xr:uid="{00000000-0005-0000-0000-0000CF120000}"/>
    <cellStyle name="B_Left_Prophet Roll 7" xfId="4878" xr:uid="{00000000-0005-0000-0000-0000D0120000}"/>
    <cellStyle name="B_Left_Prophet Roll 8" xfId="4879" xr:uid="{00000000-0005-0000-0000-0000D1120000}"/>
    <cellStyle name="B_Left_Prophet Roll 9" xfId="4880" xr:uid="{00000000-0005-0000-0000-0000D2120000}"/>
    <cellStyle name="B_Left_Prophet Roll_PROD_DETAILS" xfId="4881" xr:uid="{00000000-0005-0000-0000-0000D3120000}"/>
    <cellStyle name="B_Left_Prophet Roll_SOLVENCY POSITION " xfId="4882" xr:uid="{00000000-0005-0000-0000-0000D4120000}"/>
    <cellStyle name="B_Left_Prophet SalesProj Roll" xfId="4883" xr:uid="{00000000-0005-0000-0000-0000D5120000}"/>
    <cellStyle name="B_Left_Prophet SalesProj Roll 10" xfId="4884" xr:uid="{00000000-0005-0000-0000-0000D6120000}"/>
    <cellStyle name="B_Left_Prophet SalesProj Roll 11" xfId="4885" xr:uid="{00000000-0005-0000-0000-0000D7120000}"/>
    <cellStyle name="B_Left_Prophet SalesProj Roll 12" xfId="4886" xr:uid="{00000000-0005-0000-0000-0000D8120000}"/>
    <cellStyle name="B_Left_Prophet SalesProj Roll 13" xfId="4887" xr:uid="{00000000-0005-0000-0000-0000D9120000}"/>
    <cellStyle name="B_Left_Prophet SalesProj Roll 14" xfId="4888" xr:uid="{00000000-0005-0000-0000-0000DA120000}"/>
    <cellStyle name="B_Left_Prophet SalesProj Roll 15" xfId="4889" xr:uid="{00000000-0005-0000-0000-0000DB120000}"/>
    <cellStyle name="B_Left_Prophet SalesProj Roll 16" xfId="4890" xr:uid="{00000000-0005-0000-0000-0000DC120000}"/>
    <cellStyle name="B_Left_Prophet SalesProj Roll 17" xfId="4891" xr:uid="{00000000-0005-0000-0000-0000DD120000}"/>
    <cellStyle name="B_Left_Prophet SalesProj Roll 18" xfId="4892" xr:uid="{00000000-0005-0000-0000-0000DE120000}"/>
    <cellStyle name="B_Left_Prophet SalesProj Roll 19" xfId="4893" xr:uid="{00000000-0005-0000-0000-0000DF120000}"/>
    <cellStyle name="B_Left_Prophet SalesProj Roll 2" xfId="4894" xr:uid="{00000000-0005-0000-0000-0000E0120000}"/>
    <cellStyle name="B_Left_Prophet SalesProj Roll 20" xfId="4895" xr:uid="{00000000-0005-0000-0000-0000E1120000}"/>
    <cellStyle name="B_Left_Prophet SalesProj Roll 21" xfId="4896" xr:uid="{00000000-0005-0000-0000-0000E2120000}"/>
    <cellStyle name="B_Left_Prophet SalesProj Roll 22" xfId="4897" xr:uid="{00000000-0005-0000-0000-0000E3120000}"/>
    <cellStyle name="B_Left_Prophet SalesProj Roll 23" xfId="4898" xr:uid="{00000000-0005-0000-0000-0000E4120000}"/>
    <cellStyle name="B_Left_Prophet SalesProj Roll 3" xfId="4899" xr:uid="{00000000-0005-0000-0000-0000E5120000}"/>
    <cellStyle name="B_Left_Prophet SalesProj Roll 4" xfId="4900" xr:uid="{00000000-0005-0000-0000-0000E6120000}"/>
    <cellStyle name="B_Left_Prophet SalesProj Roll 5" xfId="4901" xr:uid="{00000000-0005-0000-0000-0000E7120000}"/>
    <cellStyle name="B_Left_Prophet SalesProj Roll 6" xfId="4902" xr:uid="{00000000-0005-0000-0000-0000E8120000}"/>
    <cellStyle name="B_Left_Prophet SalesProj Roll 7" xfId="4903" xr:uid="{00000000-0005-0000-0000-0000E9120000}"/>
    <cellStyle name="B_Left_Prophet SalesProj Roll 8" xfId="4904" xr:uid="{00000000-0005-0000-0000-0000EA120000}"/>
    <cellStyle name="B_Left_Prophet SalesProj Roll 9" xfId="4905" xr:uid="{00000000-0005-0000-0000-0000EB120000}"/>
    <cellStyle name="B_Left_Prophet SalesProj Roll_PROD_DETAILS" xfId="4906" xr:uid="{00000000-0005-0000-0000-0000EC120000}"/>
    <cellStyle name="B_Left_Prophet SalesProj Roll_SOLVENCY POSITION " xfId="4907" xr:uid="{00000000-0005-0000-0000-0000ED120000}"/>
    <cellStyle name="B_Left_Prophet-EEV ReportingFinal301205-Apr06" xfId="4908" xr:uid="{00000000-0005-0000-0000-0000EE120000}"/>
    <cellStyle name="B_Left_Prophet-EEV ReportingFinal301205-Apr06 10" xfId="4909" xr:uid="{00000000-0005-0000-0000-0000EF120000}"/>
    <cellStyle name="B_Left_Prophet-EEV ReportingFinal301205-Apr06 11" xfId="4910" xr:uid="{00000000-0005-0000-0000-0000F0120000}"/>
    <cellStyle name="B_Left_Prophet-EEV ReportingFinal301205-Apr06 12" xfId="4911" xr:uid="{00000000-0005-0000-0000-0000F1120000}"/>
    <cellStyle name="B_Left_Prophet-EEV ReportingFinal301205-Apr06 13" xfId="4912" xr:uid="{00000000-0005-0000-0000-0000F2120000}"/>
    <cellStyle name="B_Left_Prophet-EEV ReportingFinal301205-Apr06 14" xfId="4913" xr:uid="{00000000-0005-0000-0000-0000F3120000}"/>
    <cellStyle name="B_Left_Prophet-EEV ReportingFinal301205-Apr06 15" xfId="4914" xr:uid="{00000000-0005-0000-0000-0000F4120000}"/>
    <cellStyle name="B_Left_Prophet-EEV ReportingFinal301205-Apr06 16" xfId="4915" xr:uid="{00000000-0005-0000-0000-0000F5120000}"/>
    <cellStyle name="B_Left_Prophet-EEV ReportingFinal301205-Apr06 17" xfId="4916" xr:uid="{00000000-0005-0000-0000-0000F6120000}"/>
    <cellStyle name="B_Left_Prophet-EEV ReportingFinal301205-Apr06 18" xfId="4917" xr:uid="{00000000-0005-0000-0000-0000F7120000}"/>
    <cellStyle name="B_Left_Prophet-EEV ReportingFinal301205-Apr06 19" xfId="4918" xr:uid="{00000000-0005-0000-0000-0000F8120000}"/>
    <cellStyle name="B_Left_Prophet-EEV ReportingFinal301205-Apr06 2" xfId="4919" xr:uid="{00000000-0005-0000-0000-0000F9120000}"/>
    <cellStyle name="B_Left_Prophet-EEV ReportingFinal301205-Apr06 20" xfId="4920" xr:uid="{00000000-0005-0000-0000-0000FA120000}"/>
    <cellStyle name="B_Left_Prophet-EEV ReportingFinal301205-Apr06 21" xfId="4921" xr:uid="{00000000-0005-0000-0000-0000FB120000}"/>
    <cellStyle name="B_Left_Prophet-EEV ReportingFinal301205-Apr06 22" xfId="4922" xr:uid="{00000000-0005-0000-0000-0000FC120000}"/>
    <cellStyle name="B_Left_Prophet-EEV ReportingFinal301205-Apr06 23" xfId="4923" xr:uid="{00000000-0005-0000-0000-0000FD120000}"/>
    <cellStyle name="B_Left_Prophet-EEV ReportingFinal301205-Apr06 3" xfId="4924" xr:uid="{00000000-0005-0000-0000-0000FE120000}"/>
    <cellStyle name="B_Left_Prophet-EEV ReportingFinal301205-Apr06 4" xfId="4925" xr:uid="{00000000-0005-0000-0000-0000FF120000}"/>
    <cellStyle name="B_Left_Prophet-EEV ReportingFinal301205-Apr06 5" xfId="4926" xr:uid="{00000000-0005-0000-0000-000000130000}"/>
    <cellStyle name="B_Left_Prophet-EEV ReportingFinal301205-Apr06 6" xfId="4927" xr:uid="{00000000-0005-0000-0000-000001130000}"/>
    <cellStyle name="B_Left_Prophet-EEV ReportingFinal301205-Apr06 7" xfId="4928" xr:uid="{00000000-0005-0000-0000-000002130000}"/>
    <cellStyle name="B_Left_Prophet-EEV ReportingFinal301205-Apr06 8" xfId="4929" xr:uid="{00000000-0005-0000-0000-000003130000}"/>
    <cellStyle name="B_Left_Prophet-EEV ReportingFinal301205-Apr06 9" xfId="4930" xr:uid="{00000000-0005-0000-0000-000004130000}"/>
    <cellStyle name="B_Left_Prophet-EEV ReportingFinal301205-Apr06_HK.EEV-May06 4+2 kkh" xfId="4931" xr:uid="{00000000-0005-0000-0000-000005130000}"/>
    <cellStyle name="B_Left_Prophet-EEV ReportingFinal301205-Apr06_HK.EEV-May06 4+2 kkh 10" xfId="4932" xr:uid="{00000000-0005-0000-0000-000006130000}"/>
    <cellStyle name="B_Left_Prophet-EEV ReportingFinal301205-Apr06_HK.EEV-May06 4+2 kkh 11" xfId="4933" xr:uid="{00000000-0005-0000-0000-000007130000}"/>
    <cellStyle name="B_Left_Prophet-EEV ReportingFinal301205-Apr06_HK.EEV-May06 4+2 kkh 12" xfId="4934" xr:uid="{00000000-0005-0000-0000-000008130000}"/>
    <cellStyle name="B_Left_Prophet-EEV ReportingFinal301205-Apr06_HK.EEV-May06 4+2 kkh 13" xfId="4935" xr:uid="{00000000-0005-0000-0000-000009130000}"/>
    <cellStyle name="B_Left_Prophet-EEV ReportingFinal301205-Apr06_HK.EEV-May06 4+2 kkh 14" xfId="4936" xr:uid="{00000000-0005-0000-0000-00000A130000}"/>
    <cellStyle name="B_Left_Prophet-EEV ReportingFinal301205-Apr06_HK.EEV-May06 4+2 kkh 15" xfId="4937" xr:uid="{00000000-0005-0000-0000-00000B130000}"/>
    <cellStyle name="B_Left_Prophet-EEV ReportingFinal301205-Apr06_HK.EEV-May06 4+2 kkh 16" xfId="4938" xr:uid="{00000000-0005-0000-0000-00000C130000}"/>
    <cellStyle name="B_Left_Prophet-EEV ReportingFinal301205-Apr06_HK.EEV-May06 4+2 kkh 17" xfId="4939" xr:uid="{00000000-0005-0000-0000-00000D130000}"/>
    <cellStyle name="B_Left_Prophet-EEV ReportingFinal301205-Apr06_HK.EEV-May06 4+2 kkh 18" xfId="4940" xr:uid="{00000000-0005-0000-0000-00000E130000}"/>
    <cellStyle name="B_Left_Prophet-EEV ReportingFinal301205-Apr06_HK.EEV-May06 4+2 kkh 19" xfId="4941" xr:uid="{00000000-0005-0000-0000-00000F130000}"/>
    <cellStyle name="B_Left_Prophet-EEV ReportingFinal301205-Apr06_HK.EEV-May06 4+2 kkh 2" xfId="4942" xr:uid="{00000000-0005-0000-0000-000010130000}"/>
    <cellStyle name="B_Left_Prophet-EEV ReportingFinal301205-Apr06_HK.EEV-May06 4+2 kkh 20" xfId="4943" xr:uid="{00000000-0005-0000-0000-000011130000}"/>
    <cellStyle name="B_Left_Prophet-EEV ReportingFinal301205-Apr06_HK.EEV-May06 4+2 kkh 21" xfId="4944" xr:uid="{00000000-0005-0000-0000-000012130000}"/>
    <cellStyle name="B_Left_Prophet-EEV ReportingFinal301205-Apr06_HK.EEV-May06 4+2 kkh 22" xfId="4945" xr:uid="{00000000-0005-0000-0000-000013130000}"/>
    <cellStyle name="B_Left_Prophet-EEV ReportingFinal301205-Apr06_HK.EEV-May06 4+2 kkh 23" xfId="4946" xr:uid="{00000000-0005-0000-0000-000014130000}"/>
    <cellStyle name="B_Left_Prophet-EEV ReportingFinal301205-Apr06_HK.EEV-May06 4+2 kkh 3" xfId="4947" xr:uid="{00000000-0005-0000-0000-000015130000}"/>
    <cellStyle name="B_Left_Prophet-EEV ReportingFinal301205-Apr06_HK.EEV-May06 4+2 kkh 4" xfId="4948" xr:uid="{00000000-0005-0000-0000-000016130000}"/>
    <cellStyle name="B_Left_Prophet-EEV ReportingFinal301205-Apr06_HK.EEV-May06 4+2 kkh 5" xfId="4949" xr:uid="{00000000-0005-0000-0000-000017130000}"/>
    <cellStyle name="B_Left_Prophet-EEV ReportingFinal301205-Apr06_HK.EEV-May06 4+2 kkh 6" xfId="4950" xr:uid="{00000000-0005-0000-0000-000018130000}"/>
    <cellStyle name="B_Left_Prophet-EEV ReportingFinal301205-Apr06_HK.EEV-May06 4+2 kkh 7" xfId="4951" xr:uid="{00000000-0005-0000-0000-000019130000}"/>
    <cellStyle name="B_Left_Prophet-EEV ReportingFinal301205-Apr06_HK.EEV-May06 4+2 kkh 8" xfId="4952" xr:uid="{00000000-0005-0000-0000-00001A130000}"/>
    <cellStyle name="B_Left_Prophet-EEV ReportingFinal301205-Apr06_HK.EEV-May06 4+2 kkh 9" xfId="4953" xr:uid="{00000000-0005-0000-0000-00001B130000}"/>
    <cellStyle name="B_Left_Prophet-EEV ReportingFinal301205-Apr06_HK.EEV-May06 4+2 kkh_PROD_DETAILS" xfId="4954" xr:uid="{00000000-0005-0000-0000-00001C130000}"/>
    <cellStyle name="B_Left_Prophet-EEV ReportingFinal301205-Apr06_HK.EEV-May06 4+2 kkh_SOLVENCY POSITION " xfId="4955" xr:uid="{00000000-0005-0000-0000-00001D130000}"/>
    <cellStyle name="B_Left_Prophet-EEV ReportingFinal301205-Apr06_PROD_DETAILS" xfId="4956" xr:uid="{00000000-0005-0000-0000-00001E130000}"/>
    <cellStyle name="B_Left_Prophet-EEV ReportingFinal301205-Apr06_SOLVENCY POSITION " xfId="4957" xr:uid="{00000000-0005-0000-0000-00001F130000}"/>
    <cellStyle name="B_Left_SG.EEV-Apr06" xfId="4958" xr:uid="{00000000-0005-0000-0000-000020130000}"/>
    <cellStyle name="B_Left_SG.EEV-Apr06 10" xfId="4959" xr:uid="{00000000-0005-0000-0000-000021130000}"/>
    <cellStyle name="B_Left_SG.EEV-Apr06 11" xfId="4960" xr:uid="{00000000-0005-0000-0000-000022130000}"/>
    <cellStyle name="B_Left_SG.EEV-Apr06 12" xfId="4961" xr:uid="{00000000-0005-0000-0000-000023130000}"/>
    <cellStyle name="B_Left_SG.EEV-Apr06 13" xfId="4962" xr:uid="{00000000-0005-0000-0000-000024130000}"/>
    <cellStyle name="B_Left_SG.EEV-Apr06 14" xfId="4963" xr:uid="{00000000-0005-0000-0000-000025130000}"/>
    <cellStyle name="B_Left_SG.EEV-Apr06 15" xfId="4964" xr:uid="{00000000-0005-0000-0000-000026130000}"/>
    <cellStyle name="B_Left_SG.EEV-Apr06 16" xfId="4965" xr:uid="{00000000-0005-0000-0000-000027130000}"/>
    <cellStyle name="B_Left_SG.EEV-Apr06 17" xfId="4966" xr:uid="{00000000-0005-0000-0000-000028130000}"/>
    <cellStyle name="B_Left_SG.EEV-Apr06 18" xfId="4967" xr:uid="{00000000-0005-0000-0000-000029130000}"/>
    <cellStyle name="B_Left_SG.EEV-Apr06 19" xfId="4968" xr:uid="{00000000-0005-0000-0000-00002A130000}"/>
    <cellStyle name="B_Left_SG.EEV-Apr06 2" xfId="4969" xr:uid="{00000000-0005-0000-0000-00002B130000}"/>
    <cellStyle name="B_Left_SG.EEV-Apr06 20" xfId="4970" xr:uid="{00000000-0005-0000-0000-00002C130000}"/>
    <cellStyle name="B_Left_SG.EEV-Apr06 21" xfId="4971" xr:uid="{00000000-0005-0000-0000-00002D130000}"/>
    <cellStyle name="B_Left_SG.EEV-Apr06 22" xfId="4972" xr:uid="{00000000-0005-0000-0000-00002E130000}"/>
    <cellStyle name="B_Left_SG.EEV-Apr06 23" xfId="4973" xr:uid="{00000000-0005-0000-0000-00002F130000}"/>
    <cellStyle name="B_Left_SG.EEV-Apr06 3" xfId="4974" xr:uid="{00000000-0005-0000-0000-000030130000}"/>
    <cellStyle name="B_Left_SG.EEV-Apr06 4" xfId="4975" xr:uid="{00000000-0005-0000-0000-000031130000}"/>
    <cellStyle name="B_Left_SG.EEV-Apr06 5" xfId="4976" xr:uid="{00000000-0005-0000-0000-000032130000}"/>
    <cellStyle name="B_Left_SG.EEV-Apr06 6" xfId="4977" xr:uid="{00000000-0005-0000-0000-000033130000}"/>
    <cellStyle name="B_Left_SG.EEV-Apr06 7" xfId="4978" xr:uid="{00000000-0005-0000-0000-000034130000}"/>
    <cellStyle name="B_Left_SG.EEV-Apr06 8" xfId="4979" xr:uid="{00000000-0005-0000-0000-000035130000}"/>
    <cellStyle name="B_Left_SG.EEV-Apr06 9" xfId="4980" xr:uid="{00000000-0005-0000-0000-000036130000}"/>
    <cellStyle name="B_Left_SG.EEV-Apr06_HK.EEV-May06 4+2 kkh" xfId="4981" xr:uid="{00000000-0005-0000-0000-000037130000}"/>
    <cellStyle name="B_Left_SG.EEV-Apr06_HK.EEV-May06 4+2 kkh 10" xfId="4982" xr:uid="{00000000-0005-0000-0000-000038130000}"/>
    <cellStyle name="B_Left_SG.EEV-Apr06_HK.EEV-May06 4+2 kkh 11" xfId="4983" xr:uid="{00000000-0005-0000-0000-000039130000}"/>
    <cellStyle name="B_Left_SG.EEV-Apr06_HK.EEV-May06 4+2 kkh 12" xfId="4984" xr:uid="{00000000-0005-0000-0000-00003A130000}"/>
    <cellStyle name="B_Left_SG.EEV-Apr06_HK.EEV-May06 4+2 kkh 13" xfId="4985" xr:uid="{00000000-0005-0000-0000-00003B130000}"/>
    <cellStyle name="B_Left_SG.EEV-Apr06_HK.EEV-May06 4+2 kkh 14" xfId="4986" xr:uid="{00000000-0005-0000-0000-00003C130000}"/>
    <cellStyle name="B_Left_SG.EEV-Apr06_HK.EEV-May06 4+2 kkh 15" xfId="4987" xr:uid="{00000000-0005-0000-0000-00003D130000}"/>
    <cellStyle name="B_Left_SG.EEV-Apr06_HK.EEV-May06 4+2 kkh 16" xfId="4988" xr:uid="{00000000-0005-0000-0000-00003E130000}"/>
    <cellStyle name="B_Left_SG.EEV-Apr06_HK.EEV-May06 4+2 kkh 17" xfId="4989" xr:uid="{00000000-0005-0000-0000-00003F130000}"/>
    <cellStyle name="B_Left_SG.EEV-Apr06_HK.EEV-May06 4+2 kkh 18" xfId="4990" xr:uid="{00000000-0005-0000-0000-000040130000}"/>
    <cellStyle name="B_Left_SG.EEV-Apr06_HK.EEV-May06 4+2 kkh 19" xfId="4991" xr:uid="{00000000-0005-0000-0000-000041130000}"/>
    <cellStyle name="B_Left_SG.EEV-Apr06_HK.EEV-May06 4+2 kkh 2" xfId="4992" xr:uid="{00000000-0005-0000-0000-000042130000}"/>
    <cellStyle name="B_Left_SG.EEV-Apr06_HK.EEV-May06 4+2 kkh 20" xfId="4993" xr:uid="{00000000-0005-0000-0000-000043130000}"/>
    <cellStyle name="B_Left_SG.EEV-Apr06_HK.EEV-May06 4+2 kkh 21" xfId="4994" xr:uid="{00000000-0005-0000-0000-000044130000}"/>
    <cellStyle name="B_Left_SG.EEV-Apr06_HK.EEV-May06 4+2 kkh 22" xfId="4995" xr:uid="{00000000-0005-0000-0000-000045130000}"/>
    <cellStyle name="B_Left_SG.EEV-Apr06_HK.EEV-May06 4+2 kkh 23" xfId="4996" xr:uid="{00000000-0005-0000-0000-000046130000}"/>
    <cellStyle name="B_Left_SG.EEV-Apr06_HK.EEV-May06 4+2 kkh 3" xfId="4997" xr:uid="{00000000-0005-0000-0000-000047130000}"/>
    <cellStyle name="B_Left_SG.EEV-Apr06_HK.EEV-May06 4+2 kkh 4" xfId="4998" xr:uid="{00000000-0005-0000-0000-000048130000}"/>
    <cellStyle name="B_Left_SG.EEV-Apr06_HK.EEV-May06 4+2 kkh 5" xfId="4999" xr:uid="{00000000-0005-0000-0000-000049130000}"/>
    <cellStyle name="B_Left_SG.EEV-Apr06_HK.EEV-May06 4+2 kkh 6" xfId="5000" xr:uid="{00000000-0005-0000-0000-00004A130000}"/>
    <cellStyle name="B_Left_SG.EEV-Apr06_HK.EEV-May06 4+2 kkh 7" xfId="5001" xr:uid="{00000000-0005-0000-0000-00004B130000}"/>
    <cellStyle name="B_Left_SG.EEV-Apr06_HK.EEV-May06 4+2 kkh 8" xfId="5002" xr:uid="{00000000-0005-0000-0000-00004C130000}"/>
    <cellStyle name="B_Left_SG.EEV-Apr06_HK.EEV-May06 4+2 kkh 9" xfId="5003" xr:uid="{00000000-0005-0000-0000-00004D130000}"/>
    <cellStyle name="B_Left_SG.EEV-Apr06_HK.EEV-May06 4+2 kkh_PROD_DETAILS" xfId="5004" xr:uid="{00000000-0005-0000-0000-00004E130000}"/>
    <cellStyle name="B_Left_SG.EEV-Apr06_HK.EEV-May06 4+2 kkh_SOLVENCY POSITION " xfId="5005" xr:uid="{00000000-0005-0000-0000-00004F130000}"/>
    <cellStyle name="B_Left_SG.EEV-Apr06_PROD_DETAILS" xfId="5006" xr:uid="{00000000-0005-0000-0000-000050130000}"/>
    <cellStyle name="B_Left_SG.EEV-Apr06_SOLVENCY POSITION " xfId="5007" xr:uid="{00000000-0005-0000-0000-000051130000}"/>
    <cellStyle name="B_Left_SG.EEV-June06 6+6" xfId="5008" xr:uid="{00000000-0005-0000-0000-000052130000}"/>
    <cellStyle name="B_Left_SG.EEV-June06 6+6 10" xfId="5009" xr:uid="{00000000-0005-0000-0000-000053130000}"/>
    <cellStyle name="B_Left_SG.EEV-June06 6+6 11" xfId="5010" xr:uid="{00000000-0005-0000-0000-000054130000}"/>
    <cellStyle name="B_Left_SG.EEV-June06 6+6 12" xfId="5011" xr:uid="{00000000-0005-0000-0000-000055130000}"/>
    <cellStyle name="B_Left_SG.EEV-June06 6+6 13" xfId="5012" xr:uid="{00000000-0005-0000-0000-000056130000}"/>
    <cellStyle name="B_Left_SG.EEV-June06 6+6 14" xfId="5013" xr:uid="{00000000-0005-0000-0000-000057130000}"/>
    <cellStyle name="B_Left_SG.EEV-June06 6+6 15" xfId="5014" xr:uid="{00000000-0005-0000-0000-000058130000}"/>
    <cellStyle name="B_Left_SG.EEV-June06 6+6 16" xfId="5015" xr:uid="{00000000-0005-0000-0000-000059130000}"/>
    <cellStyle name="B_Left_SG.EEV-June06 6+6 17" xfId="5016" xr:uid="{00000000-0005-0000-0000-00005A130000}"/>
    <cellStyle name="B_Left_SG.EEV-June06 6+6 18" xfId="5017" xr:uid="{00000000-0005-0000-0000-00005B130000}"/>
    <cellStyle name="B_Left_SG.EEV-June06 6+6 19" xfId="5018" xr:uid="{00000000-0005-0000-0000-00005C130000}"/>
    <cellStyle name="B_Left_SG.EEV-June06 6+6 2" xfId="5019" xr:uid="{00000000-0005-0000-0000-00005D130000}"/>
    <cellStyle name="B_Left_SG.EEV-June06 6+6 20" xfId="5020" xr:uid="{00000000-0005-0000-0000-00005E130000}"/>
    <cellStyle name="B_Left_SG.EEV-June06 6+6 21" xfId="5021" xr:uid="{00000000-0005-0000-0000-00005F130000}"/>
    <cellStyle name="B_Left_SG.EEV-June06 6+6 22" xfId="5022" xr:uid="{00000000-0005-0000-0000-000060130000}"/>
    <cellStyle name="B_Left_SG.EEV-June06 6+6 23" xfId="5023" xr:uid="{00000000-0005-0000-0000-000061130000}"/>
    <cellStyle name="B_Left_SG.EEV-June06 6+6 3" xfId="5024" xr:uid="{00000000-0005-0000-0000-000062130000}"/>
    <cellStyle name="B_Left_SG.EEV-June06 6+6 4" xfId="5025" xr:uid="{00000000-0005-0000-0000-000063130000}"/>
    <cellStyle name="B_Left_SG.EEV-June06 6+6 5" xfId="5026" xr:uid="{00000000-0005-0000-0000-000064130000}"/>
    <cellStyle name="B_Left_SG.EEV-June06 6+6 6" xfId="5027" xr:uid="{00000000-0005-0000-0000-000065130000}"/>
    <cellStyle name="B_Left_SG.EEV-June06 6+6 7" xfId="5028" xr:uid="{00000000-0005-0000-0000-000066130000}"/>
    <cellStyle name="B_Left_SG.EEV-June06 6+6 8" xfId="5029" xr:uid="{00000000-0005-0000-0000-000067130000}"/>
    <cellStyle name="B_Left_SG.EEV-June06 6+6 9" xfId="5030" xr:uid="{00000000-0005-0000-0000-000068130000}"/>
    <cellStyle name="B_Left_SG.EEV-June06 6+6_PROD_DETAILS" xfId="5031" xr:uid="{00000000-0005-0000-0000-000069130000}"/>
    <cellStyle name="B_Left_SG.EEV-June06 6+6_SOLVENCY POSITION " xfId="5032" xr:uid="{00000000-0005-0000-0000-00006A130000}"/>
    <cellStyle name="B_Left_SG.EEV-May06 4+2" xfId="5033" xr:uid="{00000000-0005-0000-0000-00006B130000}"/>
    <cellStyle name="B_Left_SG.EEV-May06 4+2 10" xfId="5034" xr:uid="{00000000-0005-0000-0000-00006C130000}"/>
    <cellStyle name="B_Left_SG.EEV-May06 4+2 11" xfId="5035" xr:uid="{00000000-0005-0000-0000-00006D130000}"/>
    <cellStyle name="B_Left_SG.EEV-May06 4+2 12" xfId="5036" xr:uid="{00000000-0005-0000-0000-00006E130000}"/>
    <cellStyle name="B_Left_SG.EEV-May06 4+2 13" xfId="5037" xr:uid="{00000000-0005-0000-0000-00006F130000}"/>
    <cellStyle name="B_Left_SG.EEV-May06 4+2 14" xfId="5038" xr:uid="{00000000-0005-0000-0000-000070130000}"/>
    <cellStyle name="B_Left_SG.EEV-May06 4+2 15" xfId="5039" xr:uid="{00000000-0005-0000-0000-000071130000}"/>
    <cellStyle name="B_Left_SG.EEV-May06 4+2 16" xfId="5040" xr:uid="{00000000-0005-0000-0000-000072130000}"/>
    <cellStyle name="B_Left_SG.EEV-May06 4+2 17" xfId="5041" xr:uid="{00000000-0005-0000-0000-000073130000}"/>
    <cellStyle name="B_Left_SG.EEV-May06 4+2 18" xfId="5042" xr:uid="{00000000-0005-0000-0000-000074130000}"/>
    <cellStyle name="B_Left_SG.EEV-May06 4+2 19" xfId="5043" xr:uid="{00000000-0005-0000-0000-000075130000}"/>
    <cellStyle name="B_Left_SG.EEV-May06 4+2 2" xfId="5044" xr:uid="{00000000-0005-0000-0000-000076130000}"/>
    <cellStyle name="B_Left_SG.EEV-May06 4+2 20" xfId="5045" xr:uid="{00000000-0005-0000-0000-000077130000}"/>
    <cellStyle name="B_Left_SG.EEV-May06 4+2 21" xfId="5046" xr:uid="{00000000-0005-0000-0000-000078130000}"/>
    <cellStyle name="B_Left_SG.EEV-May06 4+2 22" xfId="5047" xr:uid="{00000000-0005-0000-0000-000079130000}"/>
    <cellStyle name="B_Left_SG.EEV-May06 4+2 23" xfId="5048" xr:uid="{00000000-0005-0000-0000-00007A130000}"/>
    <cellStyle name="B_Left_SG.EEV-May06 4+2 3" xfId="5049" xr:uid="{00000000-0005-0000-0000-00007B130000}"/>
    <cellStyle name="B_Left_SG.EEV-May06 4+2 4" xfId="5050" xr:uid="{00000000-0005-0000-0000-00007C130000}"/>
    <cellStyle name="B_Left_SG.EEV-May06 4+2 5" xfId="5051" xr:uid="{00000000-0005-0000-0000-00007D130000}"/>
    <cellStyle name="B_Left_SG.EEV-May06 4+2 6" xfId="5052" xr:uid="{00000000-0005-0000-0000-00007E130000}"/>
    <cellStyle name="B_Left_SG.EEV-May06 4+2 7" xfId="5053" xr:uid="{00000000-0005-0000-0000-00007F130000}"/>
    <cellStyle name="B_Left_SG.EEV-May06 4+2 8" xfId="5054" xr:uid="{00000000-0005-0000-0000-000080130000}"/>
    <cellStyle name="B_Left_SG.EEV-May06 4+2 9" xfId="5055" xr:uid="{00000000-0005-0000-0000-000081130000}"/>
    <cellStyle name="B_Left_SG.EEV-May06 4+2_PROD_DETAILS" xfId="5056" xr:uid="{00000000-0005-0000-0000-000082130000}"/>
    <cellStyle name="B_Left_SG.EEV-May06 4+2_SOLVENCY POSITION " xfId="5057" xr:uid="{00000000-0005-0000-0000-000083130000}"/>
    <cellStyle name="B_Left_SOLVENCY POSITION " xfId="5058" xr:uid="{00000000-0005-0000-0000-000084130000}"/>
    <cellStyle name="B_Left_SUMM" xfId="5059" xr:uid="{00000000-0005-0000-0000-000085130000}"/>
    <cellStyle name="B_Left_SUMM 10" xfId="5060" xr:uid="{00000000-0005-0000-0000-000086130000}"/>
    <cellStyle name="B_Left_SUMM 11" xfId="5061" xr:uid="{00000000-0005-0000-0000-000087130000}"/>
    <cellStyle name="B_Left_SUMM 12" xfId="5062" xr:uid="{00000000-0005-0000-0000-000088130000}"/>
    <cellStyle name="B_Left_SUMM 13" xfId="5063" xr:uid="{00000000-0005-0000-0000-000089130000}"/>
    <cellStyle name="B_Left_SUMM 14" xfId="5064" xr:uid="{00000000-0005-0000-0000-00008A130000}"/>
    <cellStyle name="B_Left_SUMM 15" xfId="5065" xr:uid="{00000000-0005-0000-0000-00008B130000}"/>
    <cellStyle name="B_Left_SUMM 16" xfId="5066" xr:uid="{00000000-0005-0000-0000-00008C130000}"/>
    <cellStyle name="B_Left_SUMM 17" xfId="5067" xr:uid="{00000000-0005-0000-0000-00008D130000}"/>
    <cellStyle name="B_Left_SUMM 18" xfId="5068" xr:uid="{00000000-0005-0000-0000-00008E130000}"/>
    <cellStyle name="B_Left_SUMM 19" xfId="5069" xr:uid="{00000000-0005-0000-0000-00008F130000}"/>
    <cellStyle name="B_Left_SUMM 2" xfId="5070" xr:uid="{00000000-0005-0000-0000-000090130000}"/>
    <cellStyle name="B_Left_SUMM 20" xfId="5071" xr:uid="{00000000-0005-0000-0000-000091130000}"/>
    <cellStyle name="B_Left_SUMM 21" xfId="5072" xr:uid="{00000000-0005-0000-0000-000092130000}"/>
    <cellStyle name="B_Left_SUMM 22" xfId="5073" xr:uid="{00000000-0005-0000-0000-000093130000}"/>
    <cellStyle name="B_Left_SUMM 23" xfId="5074" xr:uid="{00000000-0005-0000-0000-000094130000}"/>
    <cellStyle name="B_Left_SUMM 3" xfId="5075" xr:uid="{00000000-0005-0000-0000-000095130000}"/>
    <cellStyle name="B_Left_SUMM 4" xfId="5076" xr:uid="{00000000-0005-0000-0000-000096130000}"/>
    <cellStyle name="B_Left_SUMM 5" xfId="5077" xr:uid="{00000000-0005-0000-0000-000097130000}"/>
    <cellStyle name="B_Left_SUMM 6" xfId="5078" xr:uid="{00000000-0005-0000-0000-000098130000}"/>
    <cellStyle name="B_Left_SUMM 7" xfId="5079" xr:uid="{00000000-0005-0000-0000-000099130000}"/>
    <cellStyle name="B_Left_SUMM 8" xfId="5080" xr:uid="{00000000-0005-0000-0000-00009A130000}"/>
    <cellStyle name="B_Left_SUMM 9" xfId="5081" xr:uid="{00000000-0005-0000-0000-00009B130000}"/>
    <cellStyle name="B_Left_SUMM_PROD_DETAILS" xfId="5082" xr:uid="{00000000-0005-0000-0000-00009C130000}"/>
    <cellStyle name="B_Left_SUMM_SOLVENCY POSITION " xfId="5083" xr:uid="{00000000-0005-0000-0000-00009D130000}"/>
    <cellStyle name="B_Left_Template" xfId="5084" xr:uid="{00000000-0005-0000-0000-00009E130000}"/>
    <cellStyle name="B_Left_Template 10" xfId="5085" xr:uid="{00000000-0005-0000-0000-00009F130000}"/>
    <cellStyle name="B_Left_Template 11" xfId="5086" xr:uid="{00000000-0005-0000-0000-0000A0130000}"/>
    <cellStyle name="B_Left_Template 12" xfId="5087" xr:uid="{00000000-0005-0000-0000-0000A1130000}"/>
    <cellStyle name="B_Left_Template 13" xfId="5088" xr:uid="{00000000-0005-0000-0000-0000A2130000}"/>
    <cellStyle name="B_Left_Template 14" xfId="5089" xr:uid="{00000000-0005-0000-0000-0000A3130000}"/>
    <cellStyle name="B_Left_Template 15" xfId="5090" xr:uid="{00000000-0005-0000-0000-0000A4130000}"/>
    <cellStyle name="B_Left_Template 16" xfId="5091" xr:uid="{00000000-0005-0000-0000-0000A5130000}"/>
    <cellStyle name="B_Left_Template 17" xfId="5092" xr:uid="{00000000-0005-0000-0000-0000A6130000}"/>
    <cellStyle name="B_Left_Template 18" xfId="5093" xr:uid="{00000000-0005-0000-0000-0000A7130000}"/>
    <cellStyle name="B_Left_Template 19" xfId="5094" xr:uid="{00000000-0005-0000-0000-0000A8130000}"/>
    <cellStyle name="B_Left_Template 2" xfId="5095" xr:uid="{00000000-0005-0000-0000-0000A9130000}"/>
    <cellStyle name="B_Left_Template 20" xfId="5096" xr:uid="{00000000-0005-0000-0000-0000AA130000}"/>
    <cellStyle name="B_Left_Template 21" xfId="5097" xr:uid="{00000000-0005-0000-0000-0000AB130000}"/>
    <cellStyle name="B_Left_Template 22" xfId="5098" xr:uid="{00000000-0005-0000-0000-0000AC130000}"/>
    <cellStyle name="B_Left_Template 23" xfId="5099" xr:uid="{00000000-0005-0000-0000-0000AD130000}"/>
    <cellStyle name="B_Left_Template 3" xfId="5100" xr:uid="{00000000-0005-0000-0000-0000AE130000}"/>
    <cellStyle name="B_Left_Template 4" xfId="5101" xr:uid="{00000000-0005-0000-0000-0000AF130000}"/>
    <cellStyle name="B_Left_Template 5" xfId="5102" xr:uid="{00000000-0005-0000-0000-0000B0130000}"/>
    <cellStyle name="B_Left_Template 6" xfId="5103" xr:uid="{00000000-0005-0000-0000-0000B1130000}"/>
    <cellStyle name="B_Left_Template 7" xfId="5104" xr:uid="{00000000-0005-0000-0000-0000B2130000}"/>
    <cellStyle name="B_Left_Template 8" xfId="5105" xr:uid="{00000000-0005-0000-0000-0000B3130000}"/>
    <cellStyle name="B_Left_Template 9" xfId="5106" xr:uid="{00000000-0005-0000-0000-0000B4130000}"/>
    <cellStyle name="B_Left_Template_PROD_DETAILS" xfId="5107" xr:uid="{00000000-0005-0000-0000-0000B5130000}"/>
    <cellStyle name="B_Left_Template_SOLVENCY POSITION " xfId="5108" xr:uid="{00000000-0005-0000-0000-0000B6130000}"/>
    <cellStyle name="B_Right" xfId="5109" xr:uid="{00000000-0005-0000-0000-0000B7130000}"/>
    <cellStyle name="B_Right 10" xfId="5110" xr:uid="{00000000-0005-0000-0000-0000B8130000}"/>
    <cellStyle name="B_Right 11" xfId="5111" xr:uid="{00000000-0005-0000-0000-0000B9130000}"/>
    <cellStyle name="B_Right 12" xfId="5112" xr:uid="{00000000-0005-0000-0000-0000BA130000}"/>
    <cellStyle name="B_Right 13" xfId="5113" xr:uid="{00000000-0005-0000-0000-0000BB130000}"/>
    <cellStyle name="B_Right 14" xfId="5114" xr:uid="{00000000-0005-0000-0000-0000BC130000}"/>
    <cellStyle name="B_Right 15" xfId="5115" xr:uid="{00000000-0005-0000-0000-0000BD130000}"/>
    <cellStyle name="B_Right 16" xfId="5116" xr:uid="{00000000-0005-0000-0000-0000BE130000}"/>
    <cellStyle name="B_Right 17" xfId="5117" xr:uid="{00000000-0005-0000-0000-0000BF130000}"/>
    <cellStyle name="B_Right 18" xfId="5118" xr:uid="{00000000-0005-0000-0000-0000C0130000}"/>
    <cellStyle name="B_Right 19" xfId="5119" xr:uid="{00000000-0005-0000-0000-0000C1130000}"/>
    <cellStyle name="B_Right 2" xfId="5120" xr:uid="{00000000-0005-0000-0000-0000C2130000}"/>
    <cellStyle name="B_Right 20" xfId="5121" xr:uid="{00000000-0005-0000-0000-0000C3130000}"/>
    <cellStyle name="B_Right 21" xfId="5122" xr:uid="{00000000-0005-0000-0000-0000C4130000}"/>
    <cellStyle name="B_Right 22" xfId="5123" xr:uid="{00000000-0005-0000-0000-0000C5130000}"/>
    <cellStyle name="B_Right 23" xfId="5124" xr:uid="{00000000-0005-0000-0000-0000C6130000}"/>
    <cellStyle name="B_Right 3" xfId="5125" xr:uid="{00000000-0005-0000-0000-0000C7130000}"/>
    <cellStyle name="B_Right 4" xfId="5126" xr:uid="{00000000-0005-0000-0000-0000C8130000}"/>
    <cellStyle name="B_Right 5" xfId="5127" xr:uid="{00000000-0005-0000-0000-0000C9130000}"/>
    <cellStyle name="B_Right 6" xfId="5128" xr:uid="{00000000-0005-0000-0000-0000CA130000}"/>
    <cellStyle name="B_Right 7" xfId="5129" xr:uid="{00000000-0005-0000-0000-0000CB130000}"/>
    <cellStyle name="B_Right 8" xfId="5130" xr:uid="{00000000-0005-0000-0000-0000CC130000}"/>
    <cellStyle name="B_Right 9" xfId="5131" xr:uid="{00000000-0005-0000-0000-0000CD130000}"/>
    <cellStyle name="B_Right_ASSUMP" xfId="5132" xr:uid="{00000000-0005-0000-0000-0000CE130000}"/>
    <cellStyle name="B_Right_ASSUMP 10" xfId="5133" xr:uid="{00000000-0005-0000-0000-0000CF130000}"/>
    <cellStyle name="B_Right_ASSUMP 11" xfId="5134" xr:uid="{00000000-0005-0000-0000-0000D0130000}"/>
    <cellStyle name="B_Right_ASSUMP 12" xfId="5135" xr:uid="{00000000-0005-0000-0000-0000D1130000}"/>
    <cellStyle name="B_Right_ASSUMP 13" xfId="5136" xr:uid="{00000000-0005-0000-0000-0000D2130000}"/>
    <cellStyle name="B_Right_ASSUMP 14" xfId="5137" xr:uid="{00000000-0005-0000-0000-0000D3130000}"/>
    <cellStyle name="B_Right_ASSUMP 15" xfId="5138" xr:uid="{00000000-0005-0000-0000-0000D4130000}"/>
    <cellStyle name="B_Right_ASSUMP 16" xfId="5139" xr:uid="{00000000-0005-0000-0000-0000D5130000}"/>
    <cellStyle name="B_Right_ASSUMP 17" xfId="5140" xr:uid="{00000000-0005-0000-0000-0000D6130000}"/>
    <cellStyle name="B_Right_ASSUMP 18" xfId="5141" xr:uid="{00000000-0005-0000-0000-0000D7130000}"/>
    <cellStyle name="B_Right_ASSUMP 19" xfId="5142" xr:uid="{00000000-0005-0000-0000-0000D8130000}"/>
    <cellStyle name="B_Right_ASSUMP 2" xfId="5143" xr:uid="{00000000-0005-0000-0000-0000D9130000}"/>
    <cellStyle name="B_Right_ASSUMP 20" xfId="5144" xr:uid="{00000000-0005-0000-0000-0000DA130000}"/>
    <cellStyle name="B_Right_ASSUMP 21" xfId="5145" xr:uid="{00000000-0005-0000-0000-0000DB130000}"/>
    <cellStyle name="B_Right_ASSUMP 22" xfId="5146" xr:uid="{00000000-0005-0000-0000-0000DC130000}"/>
    <cellStyle name="B_Right_ASSUMP 23" xfId="5147" xr:uid="{00000000-0005-0000-0000-0000DD130000}"/>
    <cellStyle name="B_Right_ASSUMP 3" xfId="5148" xr:uid="{00000000-0005-0000-0000-0000DE130000}"/>
    <cellStyle name="B_Right_ASSUMP 4" xfId="5149" xr:uid="{00000000-0005-0000-0000-0000DF130000}"/>
    <cellStyle name="B_Right_ASSUMP 5" xfId="5150" xr:uid="{00000000-0005-0000-0000-0000E0130000}"/>
    <cellStyle name="B_Right_ASSUMP 6" xfId="5151" xr:uid="{00000000-0005-0000-0000-0000E1130000}"/>
    <cellStyle name="B_Right_ASSUMP 7" xfId="5152" xr:uid="{00000000-0005-0000-0000-0000E2130000}"/>
    <cellStyle name="B_Right_ASSUMP 8" xfId="5153" xr:uid="{00000000-0005-0000-0000-0000E3130000}"/>
    <cellStyle name="B_Right_ASSUMP 9" xfId="5154" xr:uid="{00000000-0005-0000-0000-0000E4130000}"/>
    <cellStyle name="B_Right_ASSUMP_PROD_DETAILS" xfId="5155" xr:uid="{00000000-0005-0000-0000-0000E5130000}"/>
    <cellStyle name="B_Right_ASSUMP_SOLVENCY POSITION " xfId="5156" xr:uid="{00000000-0005-0000-0000-0000E6130000}"/>
    <cellStyle name="B_Right_Checks" xfId="5157" xr:uid="{00000000-0005-0000-0000-0000E7130000}"/>
    <cellStyle name="B_Right_Checks 10" xfId="5158" xr:uid="{00000000-0005-0000-0000-0000E8130000}"/>
    <cellStyle name="B_Right_Checks 11" xfId="5159" xr:uid="{00000000-0005-0000-0000-0000E9130000}"/>
    <cellStyle name="B_Right_Checks 12" xfId="5160" xr:uid="{00000000-0005-0000-0000-0000EA130000}"/>
    <cellStyle name="B_Right_Checks 13" xfId="5161" xr:uid="{00000000-0005-0000-0000-0000EB130000}"/>
    <cellStyle name="B_Right_Checks 14" xfId="5162" xr:uid="{00000000-0005-0000-0000-0000EC130000}"/>
    <cellStyle name="B_Right_Checks 15" xfId="5163" xr:uid="{00000000-0005-0000-0000-0000ED130000}"/>
    <cellStyle name="B_Right_Checks 16" xfId="5164" xr:uid="{00000000-0005-0000-0000-0000EE130000}"/>
    <cellStyle name="B_Right_Checks 17" xfId="5165" xr:uid="{00000000-0005-0000-0000-0000EF130000}"/>
    <cellStyle name="B_Right_Checks 18" xfId="5166" xr:uid="{00000000-0005-0000-0000-0000F0130000}"/>
    <cellStyle name="B_Right_Checks 19" xfId="5167" xr:uid="{00000000-0005-0000-0000-0000F1130000}"/>
    <cellStyle name="B_Right_Checks 2" xfId="5168" xr:uid="{00000000-0005-0000-0000-0000F2130000}"/>
    <cellStyle name="B_Right_Checks 20" xfId="5169" xr:uid="{00000000-0005-0000-0000-0000F3130000}"/>
    <cellStyle name="B_Right_Checks 21" xfId="5170" xr:uid="{00000000-0005-0000-0000-0000F4130000}"/>
    <cellStyle name="B_Right_Checks 22" xfId="5171" xr:uid="{00000000-0005-0000-0000-0000F5130000}"/>
    <cellStyle name="B_Right_Checks 23" xfId="5172" xr:uid="{00000000-0005-0000-0000-0000F6130000}"/>
    <cellStyle name="B_Right_Checks 3" xfId="5173" xr:uid="{00000000-0005-0000-0000-0000F7130000}"/>
    <cellStyle name="B_Right_Checks 4" xfId="5174" xr:uid="{00000000-0005-0000-0000-0000F8130000}"/>
    <cellStyle name="B_Right_Checks 5" xfId="5175" xr:uid="{00000000-0005-0000-0000-0000F9130000}"/>
    <cellStyle name="B_Right_Checks 6" xfId="5176" xr:uid="{00000000-0005-0000-0000-0000FA130000}"/>
    <cellStyle name="B_Right_Checks 7" xfId="5177" xr:uid="{00000000-0005-0000-0000-0000FB130000}"/>
    <cellStyle name="B_Right_Checks 8" xfId="5178" xr:uid="{00000000-0005-0000-0000-0000FC130000}"/>
    <cellStyle name="B_Right_Checks 9" xfId="5179" xr:uid="{00000000-0005-0000-0000-0000FD130000}"/>
    <cellStyle name="B_Right_Checks_PROD_DETAILS" xfId="5180" xr:uid="{00000000-0005-0000-0000-0000FE130000}"/>
    <cellStyle name="B_Right_Checks_SOLVENCY POSITION " xfId="5181" xr:uid="{00000000-0005-0000-0000-0000FF130000}"/>
    <cellStyle name="B_Right_Group Life" xfId="5182" xr:uid="{00000000-0005-0000-0000-000000140000}"/>
    <cellStyle name="B_Right_Group Life 10" xfId="5183" xr:uid="{00000000-0005-0000-0000-000001140000}"/>
    <cellStyle name="B_Right_Group Life 11" xfId="5184" xr:uid="{00000000-0005-0000-0000-000002140000}"/>
    <cellStyle name="B_Right_Group Life 12" xfId="5185" xr:uid="{00000000-0005-0000-0000-000003140000}"/>
    <cellStyle name="B_Right_Group Life 13" xfId="5186" xr:uid="{00000000-0005-0000-0000-000004140000}"/>
    <cellStyle name="B_Right_Group Life 14" xfId="5187" xr:uid="{00000000-0005-0000-0000-000005140000}"/>
    <cellStyle name="B_Right_Group Life 15" xfId="5188" xr:uid="{00000000-0005-0000-0000-000006140000}"/>
    <cellStyle name="B_Right_Group Life 16" xfId="5189" xr:uid="{00000000-0005-0000-0000-000007140000}"/>
    <cellStyle name="B_Right_Group Life 17" xfId="5190" xr:uid="{00000000-0005-0000-0000-000008140000}"/>
    <cellStyle name="B_Right_Group Life 18" xfId="5191" xr:uid="{00000000-0005-0000-0000-000009140000}"/>
    <cellStyle name="B_Right_Group Life 19" xfId="5192" xr:uid="{00000000-0005-0000-0000-00000A140000}"/>
    <cellStyle name="B_Right_Group Life 2" xfId="5193" xr:uid="{00000000-0005-0000-0000-00000B140000}"/>
    <cellStyle name="B_Right_Group Life 20" xfId="5194" xr:uid="{00000000-0005-0000-0000-00000C140000}"/>
    <cellStyle name="B_Right_Group Life 21" xfId="5195" xr:uid="{00000000-0005-0000-0000-00000D140000}"/>
    <cellStyle name="B_Right_Group Life 22" xfId="5196" xr:uid="{00000000-0005-0000-0000-00000E140000}"/>
    <cellStyle name="B_Right_Group Life 23" xfId="5197" xr:uid="{00000000-0005-0000-0000-00000F140000}"/>
    <cellStyle name="B_Right_Group Life 3" xfId="5198" xr:uid="{00000000-0005-0000-0000-000010140000}"/>
    <cellStyle name="B_Right_Group Life 4" xfId="5199" xr:uid="{00000000-0005-0000-0000-000011140000}"/>
    <cellStyle name="B_Right_Group Life 5" xfId="5200" xr:uid="{00000000-0005-0000-0000-000012140000}"/>
    <cellStyle name="B_Right_Group Life 6" xfId="5201" xr:uid="{00000000-0005-0000-0000-000013140000}"/>
    <cellStyle name="B_Right_Group Life 7" xfId="5202" xr:uid="{00000000-0005-0000-0000-000014140000}"/>
    <cellStyle name="B_Right_Group Life 8" xfId="5203" xr:uid="{00000000-0005-0000-0000-000015140000}"/>
    <cellStyle name="B_Right_Group Life 9" xfId="5204" xr:uid="{00000000-0005-0000-0000-000016140000}"/>
    <cellStyle name="B_Right_Group Life_PROD_DETAILS" xfId="5205" xr:uid="{00000000-0005-0000-0000-000017140000}"/>
    <cellStyle name="B_Right_Group Life_SOLVENCY POSITION " xfId="5206" xr:uid="{00000000-0005-0000-0000-000018140000}"/>
    <cellStyle name="B_Right_HK P &amp; L (To Finance to compute tax)" xfId="5207" xr:uid="{00000000-0005-0000-0000-000019140000}"/>
    <cellStyle name="B_Right_HK P &amp; L (To Finance to compute tax) 10" xfId="5208" xr:uid="{00000000-0005-0000-0000-00001A140000}"/>
    <cellStyle name="B_Right_HK P &amp; L (To Finance to compute tax) 11" xfId="5209" xr:uid="{00000000-0005-0000-0000-00001B140000}"/>
    <cellStyle name="B_Right_HK P &amp; L (To Finance to compute tax) 12" xfId="5210" xr:uid="{00000000-0005-0000-0000-00001C140000}"/>
    <cellStyle name="B_Right_HK P &amp; L (To Finance to compute tax) 13" xfId="5211" xr:uid="{00000000-0005-0000-0000-00001D140000}"/>
    <cellStyle name="B_Right_HK P &amp; L (To Finance to compute tax) 14" xfId="5212" xr:uid="{00000000-0005-0000-0000-00001E140000}"/>
    <cellStyle name="B_Right_HK P &amp; L (To Finance to compute tax) 15" xfId="5213" xr:uid="{00000000-0005-0000-0000-00001F140000}"/>
    <cellStyle name="B_Right_HK P &amp; L (To Finance to compute tax) 16" xfId="5214" xr:uid="{00000000-0005-0000-0000-000020140000}"/>
    <cellStyle name="B_Right_HK P &amp; L (To Finance to compute tax) 17" xfId="5215" xr:uid="{00000000-0005-0000-0000-000021140000}"/>
    <cellStyle name="B_Right_HK P &amp; L (To Finance to compute tax) 18" xfId="5216" xr:uid="{00000000-0005-0000-0000-000022140000}"/>
    <cellStyle name="B_Right_HK P &amp; L (To Finance to compute tax) 19" xfId="5217" xr:uid="{00000000-0005-0000-0000-000023140000}"/>
    <cellStyle name="B_Right_HK P &amp; L (To Finance to compute tax) 2" xfId="5218" xr:uid="{00000000-0005-0000-0000-000024140000}"/>
    <cellStyle name="B_Right_HK P &amp; L (To Finance to compute tax) 20" xfId="5219" xr:uid="{00000000-0005-0000-0000-000025140000}"/>
    <cellStyle name="B_Right_HK P &amp; L (To Finance to compute tax) 21" xfId="5220" xr:uid="{00000000-0005-0000-0000-000026140000}"/>
    <cellStyle name="B_Right_HK P &amp; L (To Finance to compute tax) 22" xfId="5221" xr:uid="{00000000-0005-0000-0000-000027140000}"/>
    <cellStyle name="B_Right_HK P &amp; L (To Finance to compute tax) 23" xfId="5222" xr:uid="{00000000-0005-0000-0000-000028140000}"/>
    <cellStyle name="B_Right_HK P &amp; L (To Finance to compute tax) 3" xfId="5223" xr:uid="{00000000-0005-0000-0000-000029140000}"/>
    <cellStyle name="B_Right_HK P &amp; L (To Finance to compute tax) 4" xfId="5224" xr:uid="{00000000-0005-0000-0000-00002A140000}"/>
    <cellStyle name="B_Right_HK P &amp; L (To Finance to compute tax) 5" xfId="5225" xr:uid="{00000000-0005-0000-0000-00002B140000}"/>
    <cellStyle name="B_Right_HK P &amp; L (To Finance to compute tax) 6" xfId="5226" xr:uid="{00000000-0005-0000-0000-00002C140000}"/>
    <cellStyle name="B_Right_HK P &amp; L (To Finance to compute tax) 7" xfId="5227" xr:uid="{00000000-0005-0000-0000-00002D140000}"/>
    <cellStyle name="B_Right_HK P &amp; L (To Finance to compute tax) 8" xfId="5228" xr:uid="{00000000-0005-0000-0000-00002E140000}"/>
    <cellStyle name="B_Right_HK P &amp; L (To Finance to compute tax) 9" xfId="5229" xr:uid="{00000000-0005-0000-0000-00002F140000}"/>
    <cellStyle name="B_Right_HK P &amp; L (To Finance to compute tax)_PROD_DETAILS" xfId="5230" xr:uid="{00000000-0005-0000-0000-000030140000}"/>
    <cellStyle name="B_Right_HK P &amp; L (To Finance to compute tax)_SOLVENCY POSITION " xfId="5231" xr:uid="{00000000-0005-0000-0000-000031140000}"/>
    <cellStyle name="B_Right_HK.EEV-Apr06v2" xfId="5232" xr:uid="{00000000-0005-0000-0000-000032140000}"/>
    <cellStyle name="B_Right_HK.EEV-Apr06v2 10" xfId="5233" xr:uid="{00000000-0005-0000-0000-000033140000}"/>
    <cellStyle name="B_Right_HK.EEV-Apr06v2 11" xfId="5234" xr:uid="{00000000-0005-0000-0000-000034140000}"/>
    <cellStyle name="B_Right_HK.EEV-Apr06v2 12" xfId="5235" xr:uid="{00000000-0005-0000-0000-000035140000}"/>
    <cellStyle name="B_Right_HK.EEV-Apr06v2 13" xfId="5236" xr:uid="{00000000-0005-0000-0000-000036140000}"/>
    <cellStyle name="B_Right_HK.EEV-Apr06v2 14" xfId="5237" xr:uid="{00000000-0005-0000-0000-000037140000}"/>
    <cellStyle name="B_Right_HK.EEV-Apr06v2 15" xfId="5238" xr:uid="{00000000-0005-0000-0000-000038140000}"/>
    <cellStyle name="B_Right_HK.EEV-Apr06v2 16" xfId="5239" xr:uid="{00000000-0005-0000-0000-000039140000}"/>
    <cellStyle name="B_Right_HK.EEV-Apr06v2 17" xfId="5240" xr:uid="{00000000-0005-0000-0000-00003A140000}"/>
    <cellStyle name="B_Right_HK.EEV-Apr06v2 18" xfId="5241" xr:uid="{00000000-0005-0000-0000-00003B140000}"/>
    <cellStyle name="B_Right_HK.EEV-Apr06v2 19" xfId="5242" xr:uid="{00000000-0005-0000-0000-00003C140000}"/>
    <cellStyle name="B_Right_HK.EEV-Apr06v2 2" xfId="5243" xr:uid="{00000000-0005-0000-0000-00003D140000}"/>
    <cellStyle name="B_Right_HK.EEV-Apr06v2 20" xfId="5244" xr:uid="{00000000-0005-0000-0000-00003E140000}"/>
    <cellStyle name="B_Right_HK.EEV-Apr06v2 21" xfId="5245" xr:uid="{00000000-0005-0000-0000-00003F140000}"/>
    <cellStyle name="B_Right_HK.EEV-Apr06v2 22" xfId="5246" xr:uid="{00000000-0005-0000-0000-000040140000}"/>
    <cellStyle name="B_Right_HK.EEV-Apr06v2 23" xfId="5247" xr:uid="{00000000-0005-0000-0000-000041140000}"/>
    <cellStyle name="B_Right_HK.EEV-Apr06v2 3" xfId="5248" xr:uid="{00000000-0005-0000-0000-000042140000}"/>
    <cellStyle name="B_Right_HK.EEV-Apr06v2 4" xfId="5249" xr:uid="{00000000-0005-0000-0000-000043140000}"/>
    <cellStyle name="B_Right_HK.EEV-Apr06v2 5" xfId="5250" xr:uid="{00000000-0005-0000-0000-000044140000}"/>
    <cellStyle name="B_Right_HK.EEV-Apr06v2 6" xfId="5251" xr:uid="{00000000-0005-0000-0000-000045140000}"/>
    <cellStyle name="B_Right_HK.EEV-Apr06v2 7" xfId="5252" xr:uid="{00000000-0005-0000-0000-000046140000}"/>
    <cellStyle name="B_Right_HK.EEV-Apr06v2 8" xfId="5253" xr:uid="{00000000-0005-0000-0000-000047140000}"/>
    <cellStyle name="B_Right_HK.EEV-Apr06v2 9" xfId="5254" xr:uid="{00000000-0005-0000-0000-000048140000}"/>
    <cellStyle name="B_Right_HK.EEV-Apr06v2_HK.EEV-May06 4+2 kkh" xfId="5255" xr:uid="{00000000-0005-0000-0000-000049140000}"/>
    <cellStyle name="B_Right_HK.EEV-Apr06v2_HK.EEV-May06 4+2 kkh 10" xfId="5256" xr:uid="{00000000-0005-0000-0000-00004A140000}"/>
    <cellStyle name="B_Right_HK.EEV-Apr06v2_HK.EEV-May06 4+2 kkh 11" xfId="5257" xr:uid="{00000000-0005-0000-0000-00004B140000}"/>
    <cellStyle name="B_Right_HK.EEV-Apr06v2_HK.EEV-May06 4+2 kkh 12" xfId="5258" xr:uid="{00000000-0005-0000-0000-00004C140000}"/>
    <cellStyle name="B_Right_HK.EEV-Apr06v2_HK.EEV-May06 4+2 kkh 13" xfId="5259" xr:uid="{00000000-0005-0000-0000-00004D140000}"/>
    <cellStyle name="B_Right_HK.EEV-Apr06v2_HK.EEV-May06 4+2 kkh 14" xfId="5260" xr:uid="{00000000-0005-0000-0000-00004E140000}"/>
    <cellStyle name="B_Right_HK.EEV-Apr06v2_HK.EEV-May06 4+2 kkh 15" xfId="5261" xr:uid="{00000000-0005-0000-0000-00004F140000}"/>
    <cellStyle name="B_Right_HK.EEV-Apr06v2_HK.EEV-May06 4+2 kkh 16" xfId="5262" xr:uid="{00000000-0005-0000-0000-000050140000}"/>
    <cellStyle name="B_Right_HK.EEV-Apr06v2_HK.EEV-May06 4+2 kkh 17" xfId="5263" xr:uid="{00000000-0005-0000-0000-000051140000}"/>
    <cellStyle name="B_Right_HK.EEV-Apr06v2_HK.EEV-May06 4+2 kkh 18" xfId="5264" xr:uid="{00000000-0005-0000-0000-000052140000}"/>
    <cellStyle name="B_Right_HK.EEV-Apr06v2_HK.EEV-May06 4+2 kkh 19" xfId="5265" xr:uid="{00000000-0005-0000-0000-000053140000}"/>
    <cellStyle name="B_Right_HK.EEV-Apr06v2_HK.EEV-May06 4+2 kkh 2" xfId="5266" xr:uid="{00000000-0005-0000-0000-000054140000}"/>
    <cellStyle name="B_Right_HK.EEV-Apr06v2_HK.EEV-May06 4+2 kkh 20" xfId="5267" xr:uid="{00000000-0005-0000-0000-000055140000}"/>
    <cellStyle name="B_Right_HK.EEV-Apr06v2_HK.EEV-May06 4+2 kkh 21" xfId="5268" xr:uid="{00000000-0005-0000-0000-000056140000}"/>
    <cellStyle name="B_Right_HK.EEV-Apr06v2_HK.EEV-May06 4+2 kkh 22" xfId="5269" xr:uid="{00000000-0005-0000-0000-000057140000}"/>
    <cellStyle name="B_Right_HK.EEV-Apr06v2_HK.EEV-May06 4+2 kkh 23" xfId="5270" xr:uid="{00000000-0005-0000-0000-000058140000}"/>
    <cellStyle name="B_Right_HK.EEV-Apr06v2_HK.EEV-May06 4+2 kkh 3" xfId="5271" xr:uid="{00000000-0005-0000-0000-000059140000}"/>
    <cellStyle name="B_Right_HK.EEV-Apr06v2_HK.EEV-May06 4+2 kkh 4" xfId="5272" xr:uid="{00000000-0005-0000-0000-00005A140000}"/>
    <cellStyle name="B_Right_HK.EEV-Apr06v2_HK.EEV-May06 4+2 kkh 5" xfId="5273" xr:uid="{00000000-0005-0000-0000-00005B140000}"/>
    <cellStyle name="B_Right_HK.EEV-Apr06v2_HK.EEV-May06 4+2 kkh 6" xfId="5274" xr:uid="{00000000-0005-0000-0000-00005C140000}"/>
    <cellStyle name="B_Right_HK.EEV-Apr06v2_HK.EEV-May06 4+2 kkh 7" xfId="5275" xr:uid="{00000000-0005-0000-0000-00005D140000}"/>
    <cellStyle name="B_Right_HK.EEV-Apr06v2_HK.EEV-May06 4+2 kkh 8" xfId="5276" xr:uid="{00000000-0005-0000-0000-00005E140000}"/>
    <cellStyle name="B_Right_HK.EEV-Apr06v2_HK.EEV-May06 4+2 kkh 9" xfId="5277" xr:uid="{00000000-0005-0000-0000-00005F140000}"/>
    <cellStyle name="B_Right_HK.EEV-Apr06v2_HK.EEV-May06 4+2 kkh_PROD_DETAILS" xfId="5278" xr:uid="{00000000-0005-0000-0000-000060140000}"/>
    <cellStyle name="B_Right_HK.EEV-Apr06v2_HK.EEV-May06 4+2 kkh_SOLVENCY POSITION " xfId="5279" xr:uid="{00000000-0005-0000-0000-000061140000}"/>
    <cellStyle name="B_Right_HK.EEV-Apr06v2_PROD_DETAILS" xfId="5280" xr:uid="{00000000-0005-0000-0000-000062140000}"/>
    <cellStyle name="B_Right_HK.EEV-Apr06v2_SOLVENCY POSITION " xfId="5281" xr:uid="{00000000-0005-0000-0000-000063140000}"/>
    <cellStyle name="B_Right_HK.EEV-Jun06 07-09 2006 (QF3)" xfId="5282" xr:uid="{00000000-0005-0000-0000-000064140000}"/>
    <cellStyle name="B_Right_HK.EEV-Jun06 07-09 2006 (QF3) 10" xfId="5283" xr:uid="{00000000-0005-0000-0000-000065140000}"/>
    <cellStyle name="B_Right_HK.EEV-Jun06 07-09 2006 (QF3) 11" xfId="5284" xr:uid="{00000000-0005-0000-0000-000066140000}"/>
    <cellStyle name="B_Right_HK.EEV-Jun06 07-09 2006 (QF3) 12" xfId="5285" xr:uid="{00000000-0005-0000-0000-000067140000}"/>
    <cellStyle name="B_Right_HK.EEV-Jun06 07-09 2006 (QF3) 13" xfId="5286" xr:uid="{00000000-0005-0000-0000-000068140000}"/>
    <cellStyle name="B_Right_HK.EEV-Jun06 07-09 2006 (QF3) 14" xfId="5287" xr:uid="{00000000-0005-0000-0000-000069140000}"/>
    <cellStyle name="B_Right_HK.EEV-Jun06 07-09 2006 (QF3) 15" xfId="5288" xr:uid="{00000000-0005-0000-0000-00006A140000}"/>
    <cellStyle name="B_Right_HK.EEV-Jun06 07-09 2006 (QF3) 16" xfId="5289" xr:uid="{00000000-0005-0000-0000-00006B140000}"/>
    <cellStyle name="B_Right_HK.EEV-Jun06 07-09 2006 (QF3) 17" xfId="5290" xr:uid="{00000000-0005-0000-0000-00006C140000}"/>
    <cellStyle name="B_Right_HK.EEV-Jun06 07-09 2006 (QF3) 18" xfId="5291" xr:uid="{00000000-0005-0000-0000-00006D140000}"/>
    <cellStyle name="B_Right_HK.EEV-Jun06 07-09 2006 (QF3) 19" xfId="5292" xr:uid="{00000000-0005-0000-0000-00006E140000}"/>
    <cellStyle name="B_Right_HK.EEV-Jun06 07-09 2006 (QF3) 2" xfId="5293" xr:uid="{00000000-0005-0000-0000-00006F140000}"/>
    <cellStyle name="B_Right_HK.EEV-Jun06 07-09 2006 (QF3) 20" xfId="5294" xr:uid="{00000000-0005-0000-0000-000070140000}"/>
    <cellStyle name="B_Right_HK.EEV-Jun06 07-09 2006 (QF3) 21" xfId="5295" xr:uid="{00000000-0005-0000-0000-000071140000}"/>
    <cellStyle name="B_Right_HK.EEV-Jun06 07-09 2006 (QF3) 22" xfId="5296" xr:uid="{00000000-0005-0000-0000-000072140000}"/>
    <cellStyle name="B_Right_HK.EEV-Jun06 07-09 2006 (QF3) 23" xfId="5297" xr:uid="{00000000-0005-0000-0000-000073140000}"/>
    <cellStyle name="B_Right_HK.EEV-Jun06 07-09 2006 (QF3) 3" xfId="5298" xr:uid="{00000000-0005-0000-0000-000074140000}"/>
    <cellStyle name="B_Right_HK.EEV-Jun06 07-09 2006 (QF3) 4" xfId="5299" xr:uid="{00000000-0005-0000-0000-000075140000}"/>
    <cellStyle name="B_Right_HK.EEV-Jun06 07-09 2006 (QF3) 5" xfId="5300" xr:uid="{00000000-0005-0000-0000-000076140000}"/>
    <cellStyle name="B_Right_HK.EEV-Jun06 07-09 2006 (QF3) 6" xfId="5301" xr:uid="{00000000-0005-0000-0000-000077140000}"/>
    <cellStyle name="B_Right_HK.EEV-Jun06 07-09 2006 (QF3) 7" xfId="5302" xr:uid="{00000000-0005-0000-0000-000078140000}"/>
    <cellStyle name="B_Right_HK.EEV-Jun06 07-09 2006 (QF3) 8" xfId="5303" xr:uid="{00000000-0005-0000-0000-000079140000}"/>
    <cellStyle name="B_Right_HK.EEV-Jun06 07-09 2006 (QF3) 9" xfId="5304" xr:uid="{00000000-0005-0000-0000-00007A140000}"/>
    <cellStyle name="B_Right_HK.EEV-Jun06 07-09 2006 (QF3)_PROD_DETAILS" xfId="5305" xr:uid="{00000000-0005-0000-0000-00007B140000}"/>
    <cellStyle name="B_Right_HK.EEV-Jun06 07-09 2006 (QF3)_SOLVENCY POSITION " xfId="5306" xr:uid="{00000000-0005-0000-0000-00007C140000}"/>
    <cellStyle name="B_Right_HK.EEV-May06 4+2" xfId="5307" xr:uid="{00000000-0005-0000-0000-00007D140000}"/>
    <cellStyle name="B_Right_HK.EEV-May06 4+2 10" xfId="5308" xr:uid="{00000000-0005-0000-0000-00007E140000}"/>
    <cellStyle name="B_Right_HK.EEV-May06 4+2 11" xfId="5309" xr:uid="{00000000-0005-0000-0000-00007F140000}"/>
    <cellStyle name="B_Right_HK.EEV-May06 4+2 12" xfId="5310" xr:uid="{00000000-0005-0000-0000-000080140000}"/>
    <cellStyle name="B_Right_HK.EEV-May06 4+2 13" xfId="5311" xr:uid="{00000000-0005-0000-0000-000081140000}"/>
    <cellStyle name="B_Right_HK.EEV-May06 4+2 14" xfId="5312" xr:uid="{00000000-0005-0000-0000-000082140000}"/>
    <cellStyle name="B_Right_HK.EEV-May06 4+2 15" xfId="5313" xr:uid="{00000000-0005-0000-0000-000083140000}"/>
    <cellStyle name="B_Right_HK.EEV-May06 4+2 16" xfId="5314" xr:uid="{00000000-0005-0000-0000-000084140000}"/>
    <cellStyle name="B_Right_HK.EEV-May06 4+2 17" xfId="5315" xr:uid="{00000000-0005-0000-0000-000085140000}"/>
    <cellStyle name="B_Right_HK.EEV-May06 4+2 18" xfId="5316" xr:uid="{00000000-0005-0000-0000-000086140000}"/>
    <cellStyle name="B_Right_HK.EEV-May06 4+2 19" xfId="5317" xr:uid="{00000000-0005-0000-0000-000087140000}"/>
    <cellStyle name="B_Right_HK.EEV-May06 4+2 2" xfId="5318" xr:uid="{00000000-0005-0000-0000-000088140000}"/>
    <cellStyle name="B_Right_HK.EEV-May06 4+2 20" xfId="5319" xr:uid="{00000000-0005-0000-0000-000089140000}"/>
    <cellStyle name="B_Right_HK.EEV-May06 4+2 21" xfId="5320" xr:uid="{00000000-0005-0000-0000-00008A140000}"/>
    <cellStyle name="B_Right_HK.EEV-May06 4+2 22" xfId="5321" xr:uid="{00000000-0005-0000-0000-00008B140000}"/>
    <cellStyle name="B_Right_HK.EEV-May06 4+2 23" xfId="5322" xr:uid="{00000000-0005-0000-0000-00008C140000}"/>
    <cellStyle name="B_Right_HK.EEV-May06 4+2 3" xfId="5323" xr:uid="{00000000-0005-0000-0000-00008D140000}"/>
    <cellStyle name="B_Right_HK.EEV-May06 4+2 4" xfId="5324" xr:uid="{00000000-0005-0000-0000-00008E140000}"/>
    <cellStyle name="B_Right_HK.EEV-May06 4+2 5" xfId="5325" xr:uid="{00000000-0005-0000-0000-00008F140000}"/>
    <cellStyle name="B_Right_HK.EEV-May06 4+2 6" xfId="5326" xr:uid="{00000000-0005-0000-0000-000090140000}"/>
    <cellStyle name="B_Right_HK.EEV-May06 4+2 7" xfId="5327" xr:uid="{00000000-0005-0000-0000-000091140000}"/>
    <cellStyle name="B_Right_HK.EEV-May06 4+2 8" xfId="5328" xr:uid="{00000000-0005-0000-0000-000092140000}"/>
    <cellStyle name="B_Right_HK.EEV-May06 4+2 9" xfId="5329" xr:uid="{00000000-0005-0000-0000-000093140000}"/>
    <cellStyle name="B_Right_HK.EEV-May06 4+2_HK.EEV-May06 4+2 kkh" xfId="5330" xr:uid="{00000000-0005-0000-0000-000094140000}"/>
    <cellStyle name="B_Right_HK.EEV-May06 4+2_HK.EEV-May06 4+2 kkh 10" xfId="5331" xr:uid="{00000000-0005-0000-0000-000095140000}"/>
    <cellStyle name="B_Right_HK.EEV-May06 4+2_HK.EEV-May06 4+2 kkh 11" xfId="5332" xr:uid="{00000000-0005-0000-0000-000096140000}"/>
    <cellStyle name="B_Right_HK.EEV-May06 4+2_HK.EEV-May06 4+2 kkh 12" xfId="5333" xr:uid="{00000000-0005-0000-0000-000097140000}"/>
    <cellStyle name="B_Right_HK.EEV-May06 4+2_HK.EEV-May06 4+2 kkh 13" xfId="5334" xr:uid="{00000000-0005-0000-0000-000098140000}"/>
    <cellStyle name="B_Right_HK.EEV-May06 4+2_HK.EEV-May06 4+2 kkh 14" xfId="5335" xr:uid="{00000000-0005-0000-0000-000099140000}"/>
    <cellStyle name="B_Right_HK.EEV-May06 4+2_HK.EEV-May06 4+2 kkh 15" xfId="5336" xr:uid="{00000000-0005-0000-0000-00009A140000}"/>
    <cellStyle name="B_Right_HK.EEV-May06 4+2_HK.EEV-May06 4+2 kkh 16" xfId="5337" xr:uid="{00000000-0005-0000-0000-00009B140000}"/>
    <cellStyle name="B_Right_HK.EEV-May06 4+2_HK.EEV-May06 4+2 kkh 17" xfId="5338" xr:uid="{00000000-0005-0000-0000-00009C140000}"/>
    <cellStyle name="B_Right_HK.EEV-May06 4+2_HK.EEV-May06 4+2 kkh 18" xfId="5339" xr:uid="{00000000-0005-0000-0000-00009D140000}"/>
    <cellStyle name="B_Right_HK.EEV-May06 4+2_HK.EEV-May06 4+2 kkh 19" xfId="5340" xr:uid="{00000000-0005-0000-0000-00009E140000}"/>
    <cellStyle name="B_Right_HK.EEV-May06 4+2_HK.EEV-May06 4+2 kkh 2" xfId="5341" xr:uid="{00000000-0005-0000-0000-00009F140000}"/>
    <cellStyle name="B_Right_HK.EEV-May06 4+2_HK.EEV-May06 4+2 kkh 20" xfId="5342" xr:uid="{00000000-0005-0000-0000-0000A0140000}"/>
    <cellStyle name="B_Right_HK.EEV-May06 4+2_HK.EEV-May06 4+2 kkh 21" xfId="5343" xr:uid="{00000000-0005-0000-0000-0000A1140000}"/>
    <cellStyle name="B_Right_HK.EEV-May06 4+2_HK.EEV-May06 4+2 kkh 22" xfId="5344" xr:uid="{00000000-0005-0000-0000-0000A2140000}"/>
    <cellStyle name="B_Right_HK.EEV-May06 4+2_HK.EEV-May06 4+2 kkh 23" xfId="5345" xr:uid="{00000000-0005-0000-0000-0000A3140000}"/>
    <cellStyle name="B_Right_HK.EEV-May06 4+2_HK.EEV-May06 4+2 kkh 3" xfId="5346" xr:uid="{00000000-0005-0000-0000-0000A4140000}"/>
    <cellStyle name="B_Right_HK.EEV-May06 4+2_HK.EEV-May06 4+2 kkh 4" xfId="5347" xr:uid="{00000000-0005-0000-0000-0000A5140000}"/>
    <cellStyle name="B_Right_HK.EEV-May06 4+2_HK.EEV-May06 4+2 kkh 5" xfId="5348" xr:uid="{00000000-0005-0000-0000-0000A6140000}"/>
    <cellStyle name="B_Right_HK.EEV-May06 4+2_HK.EEV-May06 4+2 kkh 6" xfId="5349" xr:uid="{00000000-0005-0000-0000-0000A7140000}"/>
    <cellStyle name="B_Right_HK.EEV-May06 4+2_HK.EEV-May06 4+2 kkh 7" xfId="5350" xr:uid="{00000000-0005-0000-0000-0000A8140000}"/>
    <cellStyle name="B_Right_HK.EEV-May06 4+2_HK.EEV-May06 4+2 kkh 8" xfId="5351" xr:uid="{00000000-0005-0000-0000-0000A9140000}"/>
    <cellStyle name="B_Right_HK.EEV-May06 4+2_HK.EEV-May06 4+2 kkh 9" xfId="5352" xr:uid="{00000000-0005-0000-0000-0000AA140000}"/>
    <cellStyle name="B_Right_HK.EEV-May06 4+2_HK.EEV-May06 4+2 kkh_PROD_DETAILS" xfId="5353" xr:uid="{00000000-0005-0000-0000-0000AB140000}"/>
    <cellStyle name="B_Right_HK.EEV-May06 4+2_HK.EEV-May06 4+2 kkh_SOLVENCY POSITION " xfId="5354" xr:uid="{00000000-0005-0000-0000-0000AC140000}"/>
    <cellStyle name="B_Right_HK.EEV-May06 4+2_PROD_DETAILS" xfId="5355" xr:uid="{00000000-0005-0000-0000-0000AD140000}"/>
    <cellStyle name="B_Right_HK.EEV-May06 4+2_SOLVENCY POSITION " xfId="5356" xr:uid="{00000000-0005-0000-0000-0000AE140000}"/>
    <cellStyle name="B_Right_HK.NBC@Mar2006" xfId="5357" xr:uid="{00000000-0005-0000-0000-0000AF140000}"/>
    <cellStyle name="B_Right_HK.NBC@Mar2006 10" xfId="5358" xr:uid="{00000000-0005-0000-0000-0000B0140000}"/>
    <cellStyle name="B_Right_HK.NBC@Mar2006 11" xfId="5359" xr:uid="{00000000-0005-0000-0000-0000B1140000}"/>
    <cellStyle name="B_Right_HK.NBC@Mar2006 12" xfId="5360" xr:uid="{00000000-0005-0000-0000-0000B2140000}"/>
    <cellStyle name="B_Right_HK.NBC@Mar2006 13" xfId="5361" xr:uid="{00000000-0005-0000-0000-0000B3140000}"/>
    <cellStyle name="B_Right_HK.NBC@Mar2006 14" xfId="5362" xr:uid="{00000000-0005-0000-0000-0000B4140000}"/>
    <cellStyle name="B_Right_HK.NBC@Mar2006 15" xfId="5363" xr:uid="{00000000-0005-0000-0000-0000B5140000}"/>
    <cellStyle name="B_Right_HK.NBC@Mar2006 16" xfId="5364" xr:uid="{00000000-0005-0000-0000-0000B6140000}"/>
    <cellStyle name="B_Right_HK.NBC@Mar2006 17" xfId="5365" xr:uid="{00000000-0005-0000-0000-0000B7140000}"/>
    <cellStyle name="B_Right_HK.NBC@Mar2006 18" xfId="5366" xr:uid="{00000000-0005-0000-0000-0000B8140000}"/>
    <cellStyle name="B_Right_HK.NBC@Mar2006 19" xfId="5367" xr:uid="{00000000-0005-0000-0000-0000B9140000}"/>
    <cellStyle name="B_Right_HK.NBC@Mar2006 2" xfId="5368" xr:uid="{00000000-0005-0000-0000-0000BA140000}"/>
    <cellStyle name="B_Right_HK.NBC@Mar2006 20" xfId="5369" xr:uid="{00000000-0005-0000-0000-0000BB140000}"/>
    <cellStyle name="B_Right_HK.NBC@Mar2006 21" xfId="5370" xr:uid="{00000000-0005-0000-0000-0000BC140000}"/>
    <cellStyle name="B_Right_HK.NBC@Mar2006 22" xfId="5371" xr:uid="{00000000-0005-0000-0000-0000BD140000}"/>
    <cellStyle name="B_Right_HK.NBC@Mar2006 23" xfId="5372" xr:uid="{00000000-0005-0000-0000-0000BE140000}"/>
    <cellStyle name="B_Right_HK.NBC@Mar2006 3" xfId="5373" xr:uid="{00000000-0005-0000-0000-0000BF140000}"/>
    <cellStyle name="B_Right_HK.NBC@Mar2006 4" xfId="5374" xr:uid="{00000000-0005-0000-0000-0000C0140000}"/>
    <cellStyle name="B_Right_HK.NBC@Mar2006 5" xfId="5375" xr:uid="{00000000-0005-0000-0000-0000C1140000}"/>
    <cellStyle name="B_Right_HK.NBC@Mar2006 6" xfId="5376" xr:uid="{00000000-0005-0000-0000-0000C2140000}"/>
    <cellStyle name="B_Right_HK.NBC@Mar2006 7" xfId="5377" xr:uid="{00000000-0005-0000-0000-0000C3140000}"/>
    <cellStyle name="B_Right_HK.NBC@Mar2006 8" xfId="5378" xr:uid="{00000000-0005-0000-0000-0000C4140000}"/>
    <cellStyle name="B_Right_HK.NBC@Mar2006 9" xfId="5379" xr:uid="{00000000-0005-0000-0000-0000C5140000}"/>
    <cellStyle name="B_Right_HK.NBC@Mar2006_HK.EEV-May06 4+2 kkh" xfId="5380" xr:uid="{00000000-0005-0000-0000-0000C6140000}"/>
    <cellStyle name="B_Right_HK.NBC@Mar2006_HK.EEV-May06 4+2 kkh 10" xfId="5381" xr:uid="{00000000-0005-0000-0000-0000C7140000}"/>
    <cellStyle name="B_Right_HK.NBC@Mar2006_HK.EEV-May06 4+2 kkh 11" xfId="5382" xr:uid="{00000000-0005-0000-0000-0000C8140000}"/>
    <cellStyle name="B_Right_HK.NBC@Mar2006_HK.EEV-May06 4+2 kkh 12" xfId="5383" xr:uid="{00000000-0005-0000-0000-0000C9140000}"/>
    <cellStyle name="B_Right_HK.NBC@Mar2006_HK.EEV-May06 4+2 kkh 13" xfId="5384" xr:uid="{00000000-0005-0000-0000-0000CA140000}"/>
    <cellStyle name="B_Right_HK.NBC@Mar2006_HK.EEV-May06 4+2 kkh 14" xfId="5385" xr:uid="{00000000-0005-0000-0000-0000CB140000}"/>
    <cellStyle name="B_Right_HK.NBC@Mar2006_HK.EEV-May06 4+2 kkh 15" xfId="5386" xr:uid="{00000000-0005-0000-0000-0000CC140000}"/>
    <cellStyle name="B_Right_HK.NBC@Mar2006_HK.EEV-May06 4+2 kkh 16" xfId="5387" xr:uid="{00000000-0005-0000-0000-0000CD140000}"/>
    <cellStyle name="B_Right_HK.NBC@Mar2006_HK.EEV-May06 4+2 kkh 17" xfId="5388" xr:uid="{00000000-0005-0000-0000-0000CE140000}"/>
    <cellStyle name="B_Right_HK.NBC@Mar2006_HK.EEV-May06 4+2 kkh 18" xfId="5389" xr:uid="{00000000-0005-0000-0000-0000CF140000}"/>
    <cellStyle name="B_Right_HK.NBC@Mar2006_HK.EEV-May06 4+2 kkh 19" xfId="5390" xr:uid="{00000000-0005-0000-0000-0000D0140000}"/>
    <cellStyle name="B_Right_HK.NBC@Mar2006_HK.EEV-May06 4+2 kkh 2" xfId="5391" xr:uid="{00000000-0005-0000-0000-0000D1140000}"/>
    <cellStyle name="B_Right_HK.NBC@Mar2006_HK.EEV-May06 4+2 kkh 20" xfId="5392" xr:uid="{00000000-0005-0000-0000-0000D2140000}"/>
    <cellStyle name="B_Right_HK.NBC@Mar2006_HK.EEV-May06 4+2 kkh 21" xfId="5393" xr:uid="{00000000-0005-0000-0000-0000D3140000}"/>
    <cellStyle name="B_Right_HK.NBC@Mar2006_HK.EEV-May06 4+2 kkh 22" xfId="5394" xr:uid="{00000000-0005-0000-0000-0000D4140000}"/>
    <cellStyle name="B_Right_HK.NBC@Mar2006_HK.EEV-May06 4+2 kkh 23" xfId="5395" xr:uid="{00000000-0005-0000-0000-0000D5140000}"/>
    <cellStyle name="B_Right_HK.NBC@Mar2006_HK.EEV-May06 4+2 kkh 3" xfId="5396" xr:uid="{00000000-0005-0000-0000-0000D6140000}"/>
    <cellStyle name="B_Right_HK.NBC@Mar2006_HK.EEV-May06 4+2 kkh 4" xfId="5397" xr:uid="{00000000-0005-0000-0000-0000D7140000}"/>
    <cellStyle name="B_Right_HK.NBC@Mar2006_HK.EEV-May06 4+2 kkh 5" xfId="5398" xr:uid="{00000000-0005-0000-0000-0000D8140000}"/>
    <cellStyle name="B_Right_HK.NBC@Mar2006_HK.EEV-May06 4+2 kkh 6" xfId="5399" xr:uid="{00000000-0005-0000-0000-0000D9140000}"/>
    <cellStyle name="B_Right_HK.NBC@Mar2006_HK.EEV-May06 4+2 kkh 7" xfId="5400" xr:uid="{00000000-0005-0000-0000-0000DA140000}"/>
    <cellStyle name="B_Right_HK.NBC@Mar2006_HK.EEV-May06 4+2 kkh 8" xfId="5401" xr:uid="{00000000-0005-0000-0000-0000DB140000}"/>
    <cellStyle name="B_Right_HK.NBC@Mar2006_HK.EEV-May06 4+2 kkh 9" xfId="5402" xr:uid="{00000000-0005-0000-0000-0000DC140000}"/>
    <cellStyle name="B_Right_HK.NBC@Mar2006_HK.EEV-May06 4+2 kkh_PROD_DETAILS" xfId="5403" xr:uid="{00000000-0005-0000-0000-0000DD140000}"/>
    <cellStyle name="B_Right_HK.NBC@Mar2006_HK.EEV-May06 4+2 kkh_SOLVENCY POSITION " xfId="5404" xr:uid="{00000000-0005-0000-0000-0000DE140000}"/>
    <cellStyle name="B_Right_HK.NBC@Mar2006_PROD_DETAILS" xfId="5405" xr:uid="{00000000-0005-0000-0000-0000DF140000}"/>
    <cellStyle name="B_Right_HK.NBC@Mar2006_SOLVENCY POSITION " xfId="5406" xr:uid="{00000000-0005-0000-0000-0000E0140000}"/>
    <cellStyle name="B_Right_HK_NBC@Dec2007(New Lapse)Final" xfId="5407" xr:uid="{00000000-0005-0000-0000-0000E1140000}"/>
    <cellStyle name="B_Right_HK_NBC@Dec2007(New Lapse)Final 10" xfId="5408" xr:uid="{00000000-0005-0000-0000-0000E2140000}"/>
    <cellStyle name="B_Right_HK_NBC@Dec2007(New Lapse)Final 11" xfId="5409" xr:uid="{00000000-0005-0000-0000-0000E3140000}"/>
    <cellStyle name="B_Right_HK_NBC@Dec2007(New Lapse)Final 12" xfId="5410" xr:uid="{00000000-0005-0000-0000-0000E4140000}"/>
    <cellStyle name="B_Right_HK_NBC@Dec2007(New Lapse)Final 13" xfId="5411" xr:uid="{00000000-0005-0000-0000-0000E5140000}"/>
    <cellStyle name="B_Right_HK_NBC@Dec2007(New Lapse)Final 14" xfId="5412" xr:uid="{00000000-0005-0000-0000-0000E6140000}"/>
    <cellStyle name="B_Right_HK_NBC@Dec2007(New Lapse)Final 15" xfId="5413" xr:uid="{00000000-0005-0000-0000-0000E7140000}"/>
    <cellStyle name="B_Right_HK_NBC@Dec2007(New Lapse)Final 16" xfId="5414" xr:uid="{00000000-0005-0000-0000-0000E8140000}"/>
    <cellStyle name="B_Right_HK_NBC@Dec2007(New Lapse)Final 17" xfId="5415" xr:uid="{00000000-0005-0000-0000-0000E9140000}"/>
    <cellStyle name="B_Right_HK_NBC@Dec2007(New Lapse)Final 18" xfId="5416" xr:uid="{00000000-0005-0000-0000-0000EA140000}"/>
    <cellStyle name="B_Right_HK_NBC@Dec2007(New Lapse)Final 19" xfId="5417" xr:uid="{00000000-0005-0000-0000-0000EB140000}"/>
    <cellStyle name="B_Right_HK_NBC@Dec2007(New Lapse)Final 2" xfId="5418" xr:uid="{00000000-0005-0000-0000-0000EC140000}"/>
    <cellStyle name="B_Right_HK_NBC@Dec2007(New Lapse)Final 20" xfId="5419" xr:uid="{00000000-0005-0000-0000-0000ED140000}"/>
    <cellStyle name="B_Right_HK_NBC@Dec2007(New Lapse)Final 21" xfId="5420" xr:uid="{00000000-0005-0000-0000-0000EE140000}"/>
    <cellStyle name="B_Right_HK_NBC@Dec2007(New Lapse)Final 22" xfId="5421" xr:uid="{00000000-0005-0000-0000-0000EF140000}"/>
    <cellStyle name="B_Right_HK_NBC@Dec2007(New Lapse)Final 23" xfId="5422" xr:uid="{00000000-0005-0000-0000-0000F0140000}"/>
    <cellStyle name="B_Right_HK_NBC@Dec2007(New Lapse)Final 3" xfId="5423" xr:uid="{00000000-0005-0000-0000-0000F1140000}"/>
    <cellStyle name="B_Right_HK_NBC@Dec2007(New Lapse)Final 4" xfId="5424" xr:uid="{00000000-0005-0000-0000-0000F2140000}"/>
    <cellStyle name="B_Right_HK_NBC@Dec2007(New Lapse)Final 5" xfId="5425" xr:uid="{00000000-0005-0000-0000-0000F3140000}"/>
    <cellStyle name="B_Right_HK_NBC@Dec2007(New Lapse)Final 6" xfId="5426" xr:uid="{00000000-0005-0000-0000-0000F4140000}"/>
    <cellStyle name="B_Right_HK_NBC@Dec2007(New Lapse)Final 7" xfId="5427" xr:uid="{00000000-0005-0000-0000-0000F5140000}"/>
    <cellStyle name="B_Right_HK_NBC@Dec2007(New Lapse)Final 8" xfId="5428" xr:uid="{00000000-0005-0000-0000-0000F6140000}"/>
    <cellStyle name="B_Right_HK_NBC@Dec2007(New Lapse)Final 9" xfId="5429" xr:uid="{00000000-0005-0000-0000-0000F7140000}"/>
    <cellStyle name="B_Right_HK_NBC@Dec2007(New Lapse)Final_PROD_DETAILS" xfId="5430" xr:uid="{00000000-0005-0000-0000-0000F8140000}"/>
    <cellStyle name="B_Right_HK_NBC@Dec2007(New Lapse)Final_SOLVENCY POSITION " xfId="5431" xr:uid="{00000000-0005-0000-0000-0000F9140000}"/>
    <cellStyle name="B_Right_PROD_DETAILS" xfId="5432" xr:uid="{00000000-0005-0000-0000-0000FA140000}"/>
    <cellStyle name="B_Right_SOLVENCY POSITION " xfId="5433" xr:uid="{00000000-0005-0000-0000-0000FB140000}"/>
    <cellStyle name="Bad 10" xfId="5434" xr:uid="{00000000-0005-0000-0000-0000FC140000}"/>
    <cellStyle name="Bad 11" xfId="5435" xr:uid="{00000000-0005-0000-0000-0000FD140000}"/>
    <cellStyle name="Bad 12" xfId="5436" xr:uid="{00000000-0005-0000-0000-0000FE140000}"/>
    <cellStyle name="Bad 13" xfId="5437" xr:uid="{00000000-0005-0000-0000-0000FF140000}"/>
    <cellStyle name="Bad 14" xfId="5438" xr:uid="{00000000-0005-0000-0000-000000150000}"/>
    <cellStyle name="Bad 15" xfId="5439" xr:uid="{00000000-0005-0000-0000-000001150000}"/>
    <cellStyle name="Bad 16" xfId="5440" xr:uid="{00000000-0005-0000-0000-000002150000}"/>
    <cellStyle name="Bad 17" xfId="5441" xr:uid="{00000000-0005-0000-0000-000003150000}"/>
    <cellStyle name="Bad 17 2" xfId="5442" xr:uid="{00000000-0005-0000-0000-000004150000}"/>
    <cellStyle name="Bad 17 3" xfId="5443" xr:uid="{00000000-0005-0000-0000-000005150000}"/>
    <cellStyle name="Bad 17 4" xfId="5444" xr:uid="{00000000-0005-0000-0000-000006150000}"/>
    <cellStyle name="Bad 17 5" xfId="5445" xr:uid="{00000000-0005-0000-0000-000007150000}"/>
    <cellStyle name="Bad 18" xfId="5446" xr:uid="{00000000-0005-0000-0000-000008150000}"/>
    <cellStyle name="Bad 18 2" xfId="5447" xr:uid="{00000000-0005-0000-0000-000009150000}"/>
    <cellStyle name="Bad 18 3" xfId="5448" xr:uid="{00000000-0005-0000-0000-00000A150000}"/>
    <cellStyle name="Bad 18 4" xfId="5449" xr:uid="{00000000-0005-0000-0000-00000B150000}"/>
    <cellStyle name="Bad 18 5" xfId="5450" xr:uid="{00000000-0005-0000-0000-00000C150000}"/>
    <cellStyle name="Bad 19" xfId="5451" xr:uid="{00000000-0005-0000-0000-00000D150000}"/>
    <cellStyle name="Bad 19 2" xfId="5452" xr:uid="{00000000-0005-0000-0000-00000E150000}"/>
    <cellStyle name="Bad 19 3" xfId="5453" xr:uid="{00000000-0005-0000-0000-00000F150000}"/>
    <cellStyle name="Bad 19 4" xfId="5454" xr:uid="{00000000-0005-0000-0000-000010150000}"/>
    <cellStyle name="Bad 19 5" xfId="5455" xr:uid="{00000000-0005-0000-0000-000011150000}"/>
    <cellStyle name="Bad 2" xfId="5456" xr:uid="{00000000-0005-0000-0000-000012150000}"/>
    <cellStyle name="Bad 20" xfId="5457" xr:uid="{00000000-0005-0000-0000-000013150000}"/>
    <cellStyle name="Bad 20 2" xfId="5458" xr:uid="{00000000-0005-0000-0000-000014150000}"/>
    <cellStyle name="Bad 20 3" xfId="5459" xr:uid="{00000000-0005-0000-0000-000015150000}"/>
    <cellStyle name="Bad 20 4" xfId="5460" xr:uid="{00000000-0005-0000-0000-000016150000}"/>
    <cellStyle name="Bad 20 5" xfId="5461" xr:uid="{00000000-0005-0000-0000-000017150000}"/>
    <cellStyle name="Bad 21" xfId="5462" xr:uid="{00000000-0005-0000-0000-000018150000}"/>
    <cellStyle name="Bad 21 2" xfId="5463" xr:uid="{00000000-0005-0000-0000-000019150000}"/>
    <cellStyle name="Bad 21 3" xfId="5464" xr:uid="{00000000-0005-0000-0000-00001A150000}"/>
    <cellStyle name="Bad 21 4" xfId="5465" xr:uid="{00000000-0005-0000-0000-00001B150000}"/>
    <cellStyle name="Bad 21 5" xfId="5466" xr:uid="{00000000-0005-0000-0000-00001C150000}"/>
    <cellStyle name="Bad 22" xfId="5467" xr:uid="{00000000-0005-0000-0000-00001D150000}"/>
    <cellStyle name="Bad 22 2" xfId="5468" xr:uid="{00000000-0005-0000-0000-00001E150000}"/>
    <cellStyle name="Bad 22 3" xfId="5469" xr:uid="{00000000-0005-0000-0000-00001F150000}"/>
    <cellStyle name="Bad 22 4" xfId="5470" xr:uid="{00000000-0005-0000-0000-000020150000}"/>
    <cellStyle name="Bad 22 5" xfId="5471" xr:uid="{00000000-0005-0000-0000-000021150000}"/>
    <cellStyle name="Bad 23" xfId="5472" xr:uid="{00000000-0005-0000-0000-000022150000}"/>
    <cellStyle name="Bad 24" xfId="5473" xr:uid="{00000000-0005-0000-0000-000023150000}"/>
    <cellStyle name="Bad 25" xfId="5474" xr:uid="{00000000-0005-0000-0000-000024150000}"/>
    <cellStyle name="Bad 26" xfId="5475" xr:uid="{00000000-0005-0000-0000-000025150000}"/>
    <cellStyle name="Bad 3" xfId="5476" xr:uid="{00000000-0005-0000-0000-000026150000}"/>
    <cellStyle name="Bad 4" xfId="5477" xr:uid="{00000000-0005-0000-0000-000027150000}"/>
    <cellStyle name="Bad 5" xfId="5478" xr:uid="{00000000-0005-0000-0000-000028150000}"/>
    <cellStyle name="Bad 6" xfId="5479" xr:uid="{00000000-0005-0000-0000-000029150000}"/>
    <cellStyle name="Bad 7" xfId="5480" xr:uid="{00000000-0005-0000-0000-00002A150000}"/>
    <cellStyle name="Bad 8" xfId="5481" xr:uid="{00000000-0005-0000-0000-00002B150000}"/>
    <cellStyle name="Bad 9" xfId="5482" xr:uid="{00000000-0005-0000-0000-00002C150000}"/>
    <cellStyle name="Calculation 10" xfId="5483" xr:uid="{00000000-0005-0000-0000-00002D150000}"/>
    <cellStyle name="Calculation 10 10" xfId="5484" xr:uid="{00000000-0005-0000-0000-00002E150000}"/>
    <cellStyle name="Calculation 10 11" xfId="5485" xr:uid="{00000000-0005-0000-0000-00002F150000}"/>
    <cellStyle name="Calculation 10 2" xfId="5486" xr:uid="{00000000-0005-0000-0000-000030150000}"/>
    <cellStyle name="Calculation 10 2 2" xfId="5487" xr:uid="{00000000-0005-0000-0000-000031150000}"/>
    <cellStyle name="Calculation 10 2 3" xfId="5488" xr:uid="{00000000-0005-0000-0000-000032150000}"/>
    <cellStyle name="Calculation 10 2 4" xfId="5489" xr:uid="{00000000-0005-0000-0000-000033150000}"/>
    <cellStyle name="Calculation 10 2 5" xfId="5490" xr:uid="{00000000-0005-0000-0000-000034150000}"/>
    <cellStyle name="Calculation 10 2 6" xfId="5491" xr:uid="{00000000-0005-0000-0000-000035150000}"/>
    <cellStyle name="Calculation 10 2 7" xfId="5492" xr:uid="{00000000-0005-0000-0000-000036150000}"/>
    <cellStyle name="Calculation 10 3" xfId="5493" xr:uid="{00000000-0005-0000-0000-000037150000}"/>
    <cellStyle name="Calculation 10 3 2" xfId="5494" xr:uid="{00000000-0005-0000-0000-000038150000}"/>
    <cellStyle name="Calculation 10 3 3" xfId="5495" xr:uid="{00000000-0005-0000-0000-000039150000}"/>
    <cellStyle name="Calculation 10 3 4" xfId="5496" xr:uid="{00000000-0005-0000-0000-00003A150000}"/>
    <cellStyle name="Calculation 10 3 5" xfId="5497" xr:uid="{00000000-0005-0000-0000-00003B150000}"/>
    <cellStyle name="Calculation 10 3 6" xfId="5498" xr:uid="{00000000-0005-0000-0000-00003C150000}"/>
    <cellStyle name="Calculation 10 3 7" xfId="5499" xr:uid="{00000000-0005-0000-0000-00003D150000}"/>
    <cellStyle name="Calculation 10 4" xfId="5500" xr:uid="{00000000-0005-0000-0000-00003E150000}"/>
    <cellStyle name="Calculation 10 4 2" xfId="5501" xr:uid="{00000000-0005-0000-0000-00003F150000}"/>
    <cellStyle name="Calculation 10 4 3" xfId="5502" xr:uid="{00000000-0005-0000-0000-000040150000}"/>
    <cellStyle name="Calculation 10 4 4" xfId="5503" xr:uid="{00000000-0005-0000-0000-000041150000}"/>
    <cellStyle name="Calculation 10 4 5" xfId="5504" xr:uid="{00000000-0005-0000-0000-000042150000}"/>
    <cellStyle name="Calculation 10 4 6" xfId="5505" xr:uid="{00000000-0005-0000-0000-000043150000}"/>
    <cellStyle name="Calculation 10 4 7" xfId="5506" xr:uid="{00000000-0005-0000-0000-000044150000}"/>
    <cellStyle name="Calculation 10 5" xfId="5507" xr:uid="{00000000-0005-0000-0000-000045150000}"/>
    <cellStyle name="Calculation 10 5 2" xfId="5508" xr:uid="{00000000-0005-0000-0000-000046150000}"/>
    <cellStyle name="Calculation 10 5 3" xfId="5509" xr:uid="{00000000-0005-0000-0000-000047150000}"/>
    <cellStyle name="Calculation 10 5 4" xfId="5510" xr:uid="{00000000-0005-0000-0000-000048150000}"/>
    <cellStyle name="Calculation 10 5 5" xfId="5511" xr:uid="{00000000-0005-0000-0000-000049150000}"/>
    <cellStyle name="Calculation 10 5 6" xfId="5512" xr:uid="{00000000-0005-0000-0000-00004A150000}"/>
    <cellStyle name="Calculation 10 5 7" xfId="5513" xr:uid="{00000000-0005-0000-0000-00004B150000}"/>
    <cellStyle name="Calculation 10 6" xfId="5514" xr:uid="{00000000-0005-0000-0000-00004C150000}"/>
    <cellStyle name="Calculation 10 7" xfId="5515" xr:uid="{00000000-0005-0000-0000-00004D150000}"/>
    <cellStyle name="Calculation 10 8" xfId="5516" xr:uid="{00000000-0005-0000-0000-00004E150000}"/>
    <cellStyle name="Calculation 10 9" xfId="5517" xr:uid="{00000000-0005-0000-0000-00004F150000}"/>
    <cellStyle name="Calculation 11" xfId="5518" xr:uid="{00000000-0005-0000-0000-000050150000}"/>
    <cellStyle name="Calculation 11 10" xfId="5519" xr:uid="{00000000-0005-0000-0000-000051150000}"/>
    <cellStyle name="Calculation 11 11" xfId="5520" xr:uid="{00000000-0005-0000-0000-000052150000}"/>
    <cellStyle name="Calculation 11 2" xfId="5521" xr:uid="{00000000-0005-0000-0000-000053150000}"/>
    <cellStyle name="Calculation 11 2 2" xfId="5522" xr:uid="{00000000-0005-0000-0000-000054150000}"/>
    <cellStyle name="Calculation 11 2 3" xfId="5523" xr:uid="{00000000-0005-0000-0000-000055150000}"/>
    <cellStyle name="Calculation 11 2 4" xfId="5524" xr:uid="{00000000-0005-0000-0000-000056150000}"/>
    <cellStyle name="Calculation 11 2 5" xfId="5525" xr:uid="{00000000-0005-0000-0000-000057150000}"/>
    <cellStyle name="Calculation 11 2 6" xfId="5526" xr:uid="{00000000-0005-0000-0000-000058150000}"/>
    <cellStyle name="Calculation 11 2 7" xfId="5527" xr:uid="{00000000-0005-0000-0000-000059150000}"/>
    <cellStyle name="Calculation 11 3" xfId="5528" xr:uid="{00000000-0005-0000-0000-00005A150000}"/>
    <cellStyle name="Calculation 11 3 2" xfId="5529" xr:uid="{00000000-0005-0000-0000-00005B150000}"/>
    <cellStyle name="Calculation 11 3 3" xfId="5530" xr:uid="{00000000-0005-0000-0000-00005C150000}"/>
    <cellStyle name="Calculation 11 3 4" xfId="5531" xr:uid="{00000000-0005-0000-0000-00005D150000}"/>
    <cellStyle name="Calculation 11 3 5" xfId="5532" xr:uid="{00000000-0005-0000-0000-00005E150000}"/>
    <cellStyle name="Calculation 11 3 6" xfId="5533" xr:uid="{00000000-0005-0000-0000-00005F150000}"/>
    <cellStyle name="Calculation 11 3 7" xfId="5534" xr:uid="{00000000-0005-0000-0000-000060150000}"/>
    <cellStyle name="Calculation 11 4" xfId="5535" xr:uid="{00000000-0005-0000-0000-000061150000}"/>
    <cellStyle name="Calculation 11 4 2" xfId="5536" xr:uid="{00000000-0005-0000-0000-000062150000}"/>
    <cellStyle name="Calculation 11 4 3" xfId="5537" xr:uid="{00000000-0005-0000-0000-000063150000}"/>
    <cellStyle name="Calculation 11 4 4" xfId="5538" xr:uid="{00000000-0005-0000-0000-000064150000}"/>
    <cellStyle name="Calculation 11 4 5" xfId="5539" xr:uid="{00000000-0005-0000-0000-000065150000}"/>
    <cellStyle name="Calculation 11 4 6" xfId="5540" xr:uid="{00000000-0005-0000-0000-000066150000}"/>
    <cellStyle name="Calculation 11 4 7" xfId="5541" xr:uid="{00000000-0005-0000-0000-000067150000}"/>
    <cellStyle name="Calculation 11 5" xfId="5542" xr:uid="{00000000-0005-0000-0000-000068150000}"/>
    <cellStyle name="Calculation 11 5 2" xfId="5543" xr:uid="{00000000-0005-0000-0000-000069150000}"/>
    <cellStyle name="Calculation 11 5 3" xfId="5544" xr:uid="{00000000-0005-0000-0000-00006A150000}"/>
    <cellStyle name="Calculation 11 5 4" xfId="5545" xr:uid="{00000000-0005-0000-0000-00006B150000}"/>
    <cellStyle name="Calculation 11 5 5" xfId="5546" xr:uid="{00000000-0005-0000-0000-00006C150000}"/>
    <cellStyle name="Calculation 11 5 6" xfId="5547" xr:uid="{00000000-0005-0000-0000-00006D150000}"/>
    <cellStyle name="Calculation 11 5 7" xfId="5548" xr:uid="{00000000-0005-0000-0000-00006E150000}"/>
    <cellStyle name="Calculation 11 6" xfId="5549" xr:uid="{00000000-0005-0000-0000-00006F150000}"/>
    <cellStyle name="Calculation 11 7" xfId="5550" xr:uid="{00000000-0005-0000-0000-000070150000}"/>
    <cellStyle name="Calculation 11 8" xfId="5551" xr:uid="{00000000-0005-0000-0000-000071150000}"/>
    <cellStyle name="Calculation 11 9" xfId="5552" xr:uid="{00000000-0005-0000-0000-000072150000}"/>
    <cellStyle name="Calculation 12" xfId="5553" xr:uid="{00000000-0005-0000-0000-000073150000}"/>
    <cellStyle name="Calculation 12 10" xfId="5554" xr:uid="{00000000-0005-0000-0000-000074150000}"/>
    <cellStyle name="Calculation 12 11" xfId="5555" xr:uid="{00000000-0005-0000-0000-000075150000}"/>
    <cellStyle name="Calculation 12 2" xfId="5556" xr:uid="{00000000-0005-0000-0000-000076150000}"/>
    <cellStyle name="Calculation 12 2 2" xfId="5557" xr:uid="{00000000-0005-0000-0000-000077150000}"/>
    <cellStyle name="Calculation 12 2 3" xfId="5558" xr:uid="{00000000-0005-0000-0000-000078150000}"/>
    <cellStyle name="Calculation 12 2 4" xfId="5559" xr:uid="{00000000-0005-0000-0000-000079150000}"/>
    <cellStyle name="Calculation 12 2 5" xfId="5560" xr:uid="{00000000-0005-0000-0000-00007A150000}"/>
    <cellStyle name="Calculation 12 2 6" xfId="5561" xr:uid="{00000000-0005-0000-0000-00007B150000}"/>
    <cellStyle name="Calculation 12 2 7" xfId="5562" xr:uid="{00000000-0005-0000-0000-00007C150000}"/>
    <cellStyle name="Calculation 12 3" xfId="5563" xr:uid="{00000000-0005-0000-0000-00007D150000}"/>
    <cellStyle name="Calculation 12 3 2" xfId="5564" xr:uid="{00000000-0005-0000-0000-00007E150000}"/>
    <cellStyle name="Calculation 12 3 3" xfId="5565" xr:uid="{00000000-0005-0000-0000-00007F150000}"/>
    <cellStyle name="Calculation 12 3 4" xfId="5566" xr:uid="{00000000-0005-0000-0000-000080150000}"/>
    <cellStyle name="Calculation 12 3 5" xfId="5567" xr:uid="{00000000-0005-0000-0000-000081150000}"/>
    <cellStyle name="Calculation 12 3 6" xfId="5568" xr:uid="{00000000-0005-0000-0000-000082150000}"/>
    <cellStyle name="Calculation 12 3 7" xfId="5569" xr:uid="{00000000-0005-0000-0000-000083150000}"/>
    <cellStyle name="Calculation 12 4" xfId="5570" xr:uid="{00000000-0005-0000-0000-000084150000}"/>
    <cellStyle name="Calculation 12 4 2" xfId="5571" xr:uid="{00000000-0005-0000-0000-000085150000}"/>
    <cellStyle name="Calculation 12 4 3" xfId="5572" xr:uid="{00000000-0005-0000-0000-000086150000}"/>
    <cellStyle name="Calculation 12 4 4" xfId="5573" xr:uid="{00000000-0005-0000-0000-000087150000}"/>
    <cellStyle name="Calculation 12 4 5" xfId="5574" xr:uid="{00000000-0005-0000-0000-000088150000}"/>
    <cellStyle name="Calculation 12 4 6" xfId="5575" xr:uid="{00000000-0005-0000-0000-000089150000}"/>
    <cellStyle name="Calculation 12 4 7" xfId="5576" xr:uid="{00000000-0005-0000-0000-00008A150000}"/>
    <cellStyle name="Calculation 12 5" xfId="5577" xr:uid="{00000000-0005-0000-0000-00008B150000}"/>
    <cellStyle name="Calculation 12 5 2" xfId="5578" xr:uid="{00000000-0005-0000-0000-00008C150000}"/>
    <cellStyle name="Calculation 12 5 3" xfId="5579" xr:uid="{00000000-0005-0000-0000-00008D150000}"/>
    <cellStyle name="Calculation 12 5 4" xfId="5580" xr:uid="{00000000-0005-0000-0000-00008E150000}"/>
    <cellStyle name="Calculation 12 5 5" xfId="5581" xr:uid="{00000000-0005-0000-0000-00008F150000}"/>
    <cellStyle name="Calculation 12 5 6" xfId="5582" xr:uid="{00000000-0005-0000-0000-000090150000}"/>
    <cellStyle name="Calculation 12 5 7" xfId="5583" xr:uid="{00000000-0005-0000-0000-000091150000}"/>
    <cellStyle name="Calculation 12 6" xfId="5584" xr:uid="{00000000-0005-0000-0000-000092150000}"/>
    <cellStyle name="Calculation 12 7" xfId="5585" xr:uid="{00000000-0005-0000-0000-000093150000}"/>
    <cellStyle name="Calculation 12 8" xfId="5586" xr:uid="{00000000-0005-0000-0000-000094150000}"/>
    <cellStyle name="Calculation 12 9" xfId="5587" xr:uid="{00000000-0005-0000-0000-000095150000}"/>
    <cellStyle name="Calculation 13" xfId="5588" xr:uid="{00000000-0005-0000-0000-000096150000}"/>
    <cellStyle name="Calculation 13 10" xfId="5589" xr:uid="{00000000-0005-0000-0000-000097150000}"/>
    <cellStyle name="Calculation 13 11" xfId="5590" xr:uid="{00000000-0005-0000-0000-000098150000}"/>
    <cellStyle name="Calculation 13 2" xfId="5591" xr:uid="{00000000-0005-0000-0000-000099150000}"/>
    <cellStyle name="Calculation 13 2 2" xfId="5592" xr:uid="{00000000-0005-0000-0000-00009A150000}"/>
    <cellStyle name="Calculation 13 2 3" xfId="5593" xr:uid="{00000000-0005-0000-0000-00009B150000}"/>
    <cellStyle name="Calculation 13 2 4" xfId="5594" xr:uid="{00000000-0005-0000-0000-00009C150000}"/>
    <cellStyle name="Calculation 13 2 5" xfId="5595" xr:uid="{00000000-0005-0000-0000-00009D150000}"/>
    <cellStyle name="Calculation 13 2 6" xfId="5596" xr:uid="{00000000-0005-0000-0000-00009E150000}"/>
    <cellStyle name="Calculation 13 2 7" xfId="5597" xr:uid="{00000000-0005-0000-0000-00009F150000}"/>
    <cellStyle name="Calculation 13 3" xfId="5598" xr:uid="{00000000-0005-0000-0000-0000A0150000}"/>
    <cellStyle name="Calculation 13 3 2" xfId="5599" xr:uid="{00000000-0005-0000-0000-0000A1150000}"/>
    <cellStyle name="Calculation 13 3 3" xfId="5600" xr:uid="{00000000-0005-0000-0000-0000A2150000}"/>
    <cellStyle name="Calculation 13 3 4" xfId="5601" xr:uid="{00000000-0005-0000-0000-0000A3150000}"/>
    <cellStyle name="Calculation 13 3 5" xfId="5602" xr:uid="{00000000-0005-0000-0000-0000A4150000}"/>
    <cellStyle name="Calculation 13 3 6" xfId="5603" xr:uid="{00000000-0005-0000-0000-0000A5150000}"/>
    <cellStyle name="Calculation 13 3 7" xfId="5604" xr:uid="{00000000-0005-0000-0000-0000A6150000}"/>
    <cellStyle name="Calculation 13 4" xfId="5605" xr:uid="{00000000-0005-0000-0000-0000A7150000}"/>
    <cellStyle name="Calculation 13 4 2" xfId="5606" xr:uid="{00000000-0005-0000-0000-0000A8150000}"/>
    <cellStyle name="Calculation 13 4 3" xfId="5607" xr:uid="{00000000-0005-0000-0000-0000A9150000}"/>
    <cellStyle name="Calculation 13 4 4" xfId="5608" xr:uid="{00000000-0005-0000-0000-0000AA150000}"/>
    <cellStyle name="Calculation 13 4 5" xfId="5609" xr:uid="{00000000-0005-0000-0000-0000AB150000}"/>
    <cellStyle name="Calculation 13 4 6" xfId="5610" xr:uid="{00000000-0005-0000-0000-0000AC150000}"/>
    <cellStyle name="Calculation 13 4 7" xfId="5611" xr:uid="{00000000-0005-0000-0000-0000AD150000}"/>
    <cellStyle name="Calculation 13 5" xfId="5612" xr:uid="{00000000-0005-0000-0000-0000AE150000}"/>
    <cellStyle name="Calculation 13 5 2" xfId="5613" xr:uid="{00000000-0005-0000-0000-0000AF150000}"/>
    <cellStyle name="Calculation 13 5 3" xfId="5614" xr:uid="{00000000-0005-0000-0000-0000B0150000}"/>
    <cellStyle name="Calculation 13 5 4" xfId="5615" xr:uid="{00000000-0005-0000-0000-0000B1150000}"/>
    <cellStyle name="Calculation 13 5 5" xfId="5616" xr:uid="{00000000-0005-0000-0000-0000B2150000}"/>
    <cellStyle name="Calculation 13 5 6" xfId="5617" xr:uid="{00000000-0005-0000-0000-0000B3150000}"/>
    <cellStyle name="Calculation 13 5 7" xfId="5618" xr:uid="{00000000-0005-0000-0000-0000B4150000}"/>
    <cellStyle name="Calculation 13 6" xfId="5619" xr:uid="{00000000-0005-0000-0000-0000B5150000}"/>
    <cellStyle name="Calculation 13 7" xfId="5620" xr:uid="{00000000-0005-0000-0000-0000B6150000}"/>
    <cellStyle name="Calculation 13 8" xfId="5621" xr:uid="{00000000-0005-0000-0000-0000B7150000}"/>
    <cellStyle name="Calculation 13 9" xfId="5622" xr:uid="{00000000-0005-0000-0000-0000B8150000}"/>
    <cellStyle name="Calculation 14" xfId="5623" xr:uid="{00000000-0005-0000-0000-0000B9150000}"/>
    <cellStyle name="Calculation 14 10" xfId="5624" xr:uid="{00000000-0005-0000-0000-0000BA150000}"/>
    <cellStyle name="Calculation 14 11" xfId="5625" xr:uid="{00000000-0005-0000-0000-0000BB150000}"/>
    <cellStyle name="Calculation 14 2" xfId="5626" xr:uid="{00000000-0005-0000-0000-0000BC150000}"/>
    <cellStyle name="Calculation 14 2 2" xfId="5627" xr:uid="{00000000-0005-0000-0000-0000BD150000}"/>
    <cellStyle name="Calculation 14 2 3" xfId="5628" xr:uid="{00000000-0005-0000-0000-0000BE150000}"/>
    <cellStyle name="Calculation 14 2 4" xfId="5629" xr:uid="{00000000-0005-0000-0000-0000BF150000}"/>
    <cellStyle name="Calculation 14 2 5" xfId="5630" xr:uid="{00000000-0005-0000-0000-0000C0150000}"/>
    <cellStyle name="Calculation 14 2 6" xfId="5631" xr:uid="{00000000-0005-0000-0000-0000C1150000}"/>
    <cellStyle name="Calculation 14 2 7" xfId="5632" xr:uid="{00000000-0005-0000-0000-0000C2150000}"/>
    <cellStyle name="Calculation 14 3" xfId="5633" xr:uid="{00000000-0005-0000-0000-0000C3150000}"/>
    <cellStyle name="Calculation 14 3 2" xfId="5634" xr:uid="{00000000-0005-0000-0000-0000C4150000}"/>
    <cellStyle name="Calculation 14 3 3" xfId="5635" xr:uid="{00000000-0005-0000-0000-0000C5150000}"/>
    <cellStyle name="Calculation 14 3 4" xfId="5636" xr:uid="{00000000-0005-0000-0000-0000C6150000}"/>
    <cellStyle name="Calculation 14 3 5" xfId="5637" xr:uid="{00000000-0005-0000-0000-0000C7150000}"/>
    <cellStyle name="Calculation 14 3 6" xfId="5638" xr:uid="{00000000-0005-0000-0000-0000C8150000}"/>
    <cellStyle name="Calculation 14 3 7" xfId="5639" xr:uid="{00000000-0005-0000-0000-0000C9150000}"/>
    <cellStyle name="Calculation 14 4" xfId="5640" xr:uid="{00000000-0005-0000-0000-0000CA150000}"/>
    <cellStyle name="Calculation 14 4 2" xfId="5641" xr:uid="{00000000-0005-0000-0000-0000CB150000}"/>
    <cellStyle name="Calculation 14 4 3" xfId="5642" xr:uid="{00000000-0005-0000-0000-0000CC150000}"/>
    <cellStyle name="Calculation 14 4 4" xfId="5643" xr:uid="{00000000-0005-0000-0000-0000CD150000}"/>
    <cellStyle name="Calculation 14 4 5" xfId="5644" xr:uid="{00000000-0005-0000-0000-0000CE150000}"/>
    <cellStyle name="Calculation 14 4 6" xfId="5645" xr:uid="{00000000-0005-0000-0000-0000CF150000}"/>
    <cellStyle name="Calculation 14 4 7" xfId="5646" xr:uid="{00000000-0005-0000-0000-0000D0150000}"/>
    <cellStyle name="Calculation 14 5" xfId="5647" xr:uid="{00000000-0005-0000-0000-0000D1150000}"/>
    <cellStyle name="Calculation 14 5 2" xfId="5648" xr:uid="{00000000-0005-0000-0000-0000D2150000}"/>
    <cellStyle name="Calculation 14 5 3" xfId="5649" xr:uid="{00000000-0005-0000-0000-0000D3150000}"/>
    <cellStyle name="Calculation 14 5 4" xfId="5650" xr:uid="{00000000-0005-0000-0000-0000D4150000}"/>
    <cellStyle name="Calculation 14 5 5" xfId="5651" xr:uid="{00000000-0005-0000-0000-0000D5150000}"/>
    <cellStyle name="Calculation 14 5 6" xfId="5652" xr:uid="{00000000-0005-0000-0000-0000D6150000}"/>
    <cellStyle name="Calculation 14 5 7" xfId="5653" xr:uid="{00000000-0005-0000-0000-0000D7150000}"/>
    <cellStyle name="Calculation 14 6" xfId="5654" xr:uid="{00000000-0005-0000-0000-0000D8150000}"/>
    <cellStyle name="Calculation 14 7" xfId="5655" xr:uid="{00000000-0005-0000-0000-0000D9150000}"/>
    <cellStyle name="Calculation 14 8" xfId="5656" xr:uid="{00000000-0005-0000-0000-0000DA150000}"/>
    <cellStyle name="Calculation 14 9" xfId="5657" xr:uid="{00000000-0005-0000-0000-0000DB150000}"/>
    <cellStyle name="Calculation 15" xfId="5658" xr:uid="{00000000-0005-0000-0000-0000DC150000}"/>
    <cellStyle name="Calculation 15 10" xfId="5659" xr:uid="{00000000-0005-0000-0000-0000DD150000}"/>
    <cellStyle name="Calculation 15 11" xfId="5660" xr:uid="{00000000-0005-0000-0000-0000DE150000}"/>
    <cellStyle name="Calculation 15 2" xfId="5661" xr:uid="{00000000-0005-0000-0000-0000DF150000}"/>
    <cellStyle name="Calculation 15 2 2" xfId="5662" xr:uid="{00000000-0005-0000-0000-0000E0150000}"/>
    <cellStyle name="Calculation 15 2 3" xfId="5663" xr:uid="{00000000-0005-0000-0000-0000E1150000}"/>
    <cellStyle name="Calculation 15 2 4" xfId="5664" xr:uid="{00000000-0005-0000-0000-0000E2150000}"/>
    <cellStyle name="Calculation 15 2 5" xfId="5665" xr:uid="{00000000-0005-0000-0000-0000E3150000}"/>
    <cellStyle name="Calculation 15 2 6" xfId="5666" xr:uid="{00000000-0005-0000-0000-0000E4150000}"/>
    <cellStyle name="Calculation 15 2 7" xfId="5667" xr:uid="{00000000-0005-0000-0000-0000E5150000}"/>
    <cellStyle name="Calculation 15 3" xfId="5668" xr:uid="{00000000-0005-0000-0000-0000E6150000}"/>
    <cellStyle name="Calculation 15 3 2" xfId="5669" xr:uid="{00000000-0005-0000-0000-0000E7150000}"/>
    <cellStyle name="Calculation 15 3 3" xfId="5670" xr:uid="{00000000-0005-0000-0000-0000E8150000}"/>
    <cellStyle name="Calculation 15 3 4" xfId="5671" xr:uid="{00000000-0005-0000-0000-0000E9150000}"/>
    <cellStyle name="Calculation 15 3 5" xfId="5672" xr:uid="{00000000-0005-0000-0000-0000EA150000}"/>
    <cellStyle name="Calculation 15 3 6" xfId="5673" xr:uid="{00000000-0005-0000-0000-0000EB150000}"/>
    <cellStyle name="Calculation 15 3 7" xfId="5674" xr:uid="{00000000-0005-0000-0000-0000EC150000}"/>
    <cellStyle name="Calculation 15 4" xfId="5675" xr:uid="{00000000-0005-0000-0000-0000ED150000}"/>
    <cellStyle name="Calculation 15 4 2" xfId="5676" xr:uid="{00000000-0005-0000-0000-0000EE150000}"/>
    <cellStyle name="Calculation 15 4 3" xfId="5677" xr:uid="{00000000-0005-0000-0000-0000EF150000}"/>
    <cellStyle name="Calculation 15 4 4" xfId="5678" xr:uid="{00000000-0005-0000-0000-0000F0150000}"/>
    <cellStyle name="Calculation 15 4 5" xfId="5679" xr:uid="{00000000-0005-0000-0000-0000F1150000}"/>
    <cellStyle name="Calculation 15 4 6" xfId="5680" xr:uid="{00000000-0005-0000-0000-0000F2150000}"/>
    <cellStyle name="Calculation 15 4 7" xfId="5681" xr:uid="{00000000-0005-0000-0000-0000F3150000}"/>
    <cellStyle name="Calculation 15 5" xfId="5682" xr:uid="{00000000-0005-0000-0000-0000F4150000}"/>
    <cellStyle name="Calculation 15 5 2" xfId="5683" xr:uid="{00000000-0005-0000-0000-0000F5150000}"/>
    <cellStyle name="Calculation 15 5 3" xfId="5684" xr:uid="{00000000-0005-0000-0000-0000F6150000}"/>
    <cellStyle name="Calculation 15 5 4" xfId="5685" xr:uid="{00000000-0005-0000-0000-0000F7150000}"/>
    <cellStyle name="Calculation 15 5 5" xfId="5686" xr:uid="{00000000-0005-0000-0000-0000F8150000}"/>
    <cellStyle name="Calculation 15 5 6" xfId="5687" xr:uid="{00000000-0005-0000-0000-0000F9150000}"/>
    <cellStyle name="Calculation 15 5 7" xfId="5688" xr:uid="{00000000-0005-0000-0000-0000FA150000}"/>
    <cellStyle name="Calculation 15 6" xfId="5689" xr:uid="{00000000-0005-0000-0000-0000FB150000}"/>
    <cellStyle name="Calculation 15 7" xfId="5690" xr:uid="{00000000-0005-0000-0000-0000FC150000}"/>
    <cellStyle name="Calculation 15 8" xfId="5691" xr:uid="{00000000-0005-0000-0000-0000FD150000}"/>
    <cellStyle name="Calculation 15 9" xfId="5692" xr:uid="{00000000-0005-0000-0000-0000FE150000}"/>
    <cellStyle name="Calculation 16" xfId="5693" xr:uid="{00000000-0005-0000-0000-0000FF150000}"/>
    <cellStyle name="Calculation 16 10" xfId="5694" xr:uid="{00000000-0005-0000-0000-000000160000}"/>
    <cellStyle name="Calculation 16 11" xfId="5695" xr:uid="{00000000-0005-0000-0000-000001160000}"/>
    <cellStyle name="Calculation 16 2" xfId="5696" xr:uid="{00000000-0005-0000-0000-000002160000}"/>
    <cellStyle name="Calculation 16 2 2" xfId="5697" xr:uid="{00000000-0005-0000-0000-000003160000}"/>
    <cellStyle name="Calculation 16 2 3" xfId="5698" xr:uid="{00000000-0005-0000-0000-000004160000}"/>
    <cellStyle name="Calculation 16 2 4" xfId="5699" xr:uid="{00000000-0005-0000-0000-000005160000}"/>
    <cellStyle name="Calculation 16 2 5" xfId="5700" xr:uid="{00000000-0005-0000-0000-000006160000}"/>
    <cellStyle name="Calculation 16 2 6" xfId="5701" xr:uid="{00000000-0005-0000-0000-000007160000}"/>
    <cellStyle name="Calculation 16 2 7" xfId="5702" xr:uid="{00000000-0005-0000-0000-000008160000}"/>
    <cellStyle name="Calculation 16 3" xfId="5703" xr:uid="{00000000-0005-0000-0000-000009160000}"/>
    <cellStyle name="Calculation 16 3 2" xfId="5704" xr:uid="{00000000-0005-0000-0000-00000A160000}"/>
    <cellStyle name="Calculation 16 3 3" xfId="5705" xr:uid="{00000000-0005-0000-0000-00000B160000}"/>
    <cellStyle name="Calculation 16 3 4" xfId="5706" xr:uid="{00000000-0005-0000-0000-00000C160000}"/>
    <cellStyle name="Calculation 16 3 5" xfId="5707" xr:uid="{00000000-0005-0000-0000-00000D160000}"/>
    <cellStyle name="Calculation 16 3 6" xfId="5708" xr:uid="{00000000-0005-0000-0000-00000E160000}"/>
    <cellStyle name="Calculation 16 3 7" xfId="5709" xr:uid="{00000000-0005-0000-0000-00000F160000}"/>
    <cellStyle name="Calculation 16 4" xfId="5710" xr:uid="{00000000-0005-0000-0000-000010160000}"/>
    <cellStyle name="Calculation 16 4 2" xfId="5711" xr:uid="{00000000-0005-0000-0000-000011160000}"/>
    <cellStyle name="Calculation 16 4 3" xfId="5712" xr:uid="{00000000-0005-0000-0000-000012160000}"/>
    <cellStyle name="Calculation 16 4 4" xfId="5713" xr:uid="{00000000-0005-0000-0000-000013160000}"/>
    <cellStyle name="Calculation 16 4 5" xfId="5714" xr:uid="{00000000-0005-0000-0000-000014160000}"/>
    <cellStyle name="Calculation 16 4 6" xfId="5715" xr:uid="{00000000-0005-0000-0000-000015160000}"/>
    <cellStyle name="Calculation 16 4 7" xfId="5716" xr:uid="{00000000-0005-0000-0000-000016160000}"/>
    <cellStyle name="Calculation 16 5" xfId="5717" xr:uid="{00000000-0005-0000-0000-000017160000}"/>
    <cellStyle name="Calculation 16 5 2" xfId="5718" xr:uid="{00000000-0005-0000-0000-000018160000}"/>
    <cellStyle name="Calculation 16 5 3" xfId="5719" xr:uid="{00000000-0005-0000-0000-000019160000}"/>
    <cellStyle name="Calculation 16 5 4" xfId="5720" xr:uid="{00000000-0005-0000-0000-00001A160000}"/>
    <cellStyle name="Calculation 16 5 5" xfId="5721" xr:uid="{00000000-0005-0000-0000-00001B160000}"/>
    <cellStyle name="Calculation 16 5 6" xfId="5722" xr:uid="{00000000-0005-0000-0000-00001C160000}"/>
    <cellStyle name="Calculation 16 5 7" xfId="5723" xr:uid="{00000000-0005-0000-0000-00001D160000}"/>
    <cellStyle name="Calculation 16 6" xfId="5724" xr:uid="{00000000-0005-0000-0000-00001E160000}"/>
    <cellStyle name="Calculation 16 7" xfId="5725" xr:uid="{00000000-0005-0000-0000-00001F160000}"/>
    <cellStyle name="Calculation 16 8" xfId="5726" xr:uid="{00000000-0005-0000-0000-000020160000}"/>
    <cellStyle name="Calculation 16 9" xfId="5727" xr:uid="{00000000-0005-0000-0000-000021160000}"/>
    <cellStyle name="Calculation 17" xfId="5728" xr:uid="{00000000-0005-0000-0000-000022160000}"/>
    <cellStyle name="Calculation 17 10" xfId="5729" xr:uid="{00000000-0005-0000-0000-000023160000}"/>
    <cellStyle name="Calculation 17 11" xfId="5730" xr:uid="{00000000-0005-0000-0000-000024160000}"/>
    <cellStyle name="Calculation 17 2" xfId="5731" xr:uid="{00000000-0005-0000-0000-000025160000}"/>
    <cellStyle name="Calculation 17 2 2" xfId="5732" xr:uid="{00000000-0005-0000-0000-000026160000}"/>
    <cellStyle name="Calculation 17 2 3" xfId="5733" xr:uid="{00000000-0005-0000-0000-000027160000}"/>
    <cellStyle name="Calculation 17 2 4" xfId="5734" xr:uid="{00000000-0005-0000-0000-000028160000}"/>
    <cellStyle name="Calculation 17 2 5" xfId="5735" xr:uid="{00000000-0005-0000-0000-000029160000}"/>
    <cellStyle name="Calculation 17 2 6" xfId="5736" xr:uid="{00000000-0005-0000-0000-00002A160000}"/>
    <cellStyle name="Calculation 17 2 7" xfId="5737" xr:uid="{00000000-0005-0000-0000-00002B160000}"/>
    <cellStyle name="Calculation 17 3" xfId="5738" xr:uid="{00000000-0005-0000-0000-00002C160000}"/>
    <cellStyle name="Calculation 17 3 2" xfId="5739" xr:uid="{00000000-0005-0000-0000-00002D160000}"/>
    <cellStyle name="Calculation 17 3 3" xfId="5740" xr:uid="{00000000-0005-0000-0000-00002E160000}"/>
    <cellStyle name="Calculation 17 3 4" xfId="5741" xr:uid="{00000000-0005-0000-0000-00002F160000}"/>
    <cellStyle name="Calculation 17 3 5" xfId="5742" xr:uid="{00000000-0005-0000-0000-000030160000}"/>
    <cellStyle name="Calculation 17 3 6" xfId="5743" xr:uid="{00000000-0005-0000-0000-000031160000}"/>
    <cellStyle name="Calculation 17 3 7" xfId="5744" xr:uid="{00000000-0005-0000-0000-000032160000}"/>
    <cellStyle name="Calculation 17 4" xfId="5745" xr:uid="{00000000-0005-0000-0000-000033160000}"/>
    <cellStyle name="Calculation 17 4 2" xfId="5746" xr:uid="{00000000-0005-0000-0000-000034160000}"/>
    <cellStyle name="Calculation 17 4 3" xfId="5747" xr:uid="{00000000-0005-0000-0000-000035160000}"/>
    <cellStyle name="Calculation 17 4 4" xfId="5748" xr:uid="{00000000-0005-0000-0000-000036160000}"/>
    <cellStyle name="Calculation 17 4 5" xfId="5749" xr:uid="{00000000-0005-0000-0000-000037160000}"/>
    <cellStyle name="Calculation 17 4 6" xfId="5750" xr:uid="{00000000-0005-0000-0000-000038160000}"/>
    <cellStyle name="Calculation 17 4 7" xfId="5751" xr:uid="{00000000-0005-0000-0000-000039160000}"/>
    <cellStyle name="Calculation 17 5" xfId="5752" xr:uid="{00000000-0005-0000-0000-00003A160000}"/>
    <cellStyle name="Calculation 17 5 2" xfId="5753" xr:uid="{00000000-0005-0000-0000-00003B160000}"/>
    <cellStyle name="Calculation 17 5 3" xfId="5754" xr:uid="{00000000-0005-0000-0000-00003C160000}"/>
    <cellStyle name="Calculation 17 5 4" xfId="5755" xr:uid="{00000000-0005-0000-0000-00003D160000}"/>
    <cellStyle name="Calculation 17 5 5" xfId="5756" xr:uid="{00000000-0005-0000-0000-00003E160000}"/>
    <cellStyle name="Calculation 17 5 6" xfId="5757" xr:uid="{00000000-0005-0000-0000-00003F160000}"/>
    <cellStyle name="Calculation 17 5 7" xfId="5758" xr:uid="{00000000-0005-0000-0000-000040160000}"/>
    <cellStyle name="Calculation 17 6" xfId="5759" xr:uid="{00000000-0005-0000-0000-000041160000}"/>
    <cellStyle name="Calculation 17 7" xfId="5760" xr:uid="{00000000-0005-0000-0000-000042160000}"/>
    <cellStyle name="Calculation 17 8" xfId="5761" xr:uid="{00000000-0005-0000-0000-000043160000}"/>
    <cellStyle name="Calculation 17 9" xfId="5762" xr:uid="{00000000-0005-0000-0000-000044160000}"/>
    <cellStyle name="Calculation 18" xfId="5763" xr:uid="{00000000-0005-0000-0000-000045160000}"/>
    <cellStyle name="Calculation 18 10" xfId="5764" xr:uid="{00000000-0005-0000-0000-000046160000}"/>
    <cellStyle name="Calculation 18 11" xfId="5765" xr:uid="{00000000-0005-0000-0000-000047160000}"/>
    <cellStyle name="Calculation 18 2" xfId="5766" xr:uid="{00000000-0005-0000-0000-000048160000}"/>
    <cellStyle name="Calculation 18 2 2" xfId="5767" xr:uid="{00000000-0005-0000-0000-000049160000}"/>
    <cellStyle name="Calculation 18 2 3" xfId="5768" xr:uid="{00000000-0005-0000-0000-00004A160000}"/>
    <cellStyle name="Calculation 18 2 4" xfId="5769" xr:uid="{00000000-0005-0000-0000-00004B160000}"/>
    <cellStyle name="Calculation 18 2 5" xfId="5770" xr:uid="{00000000-0005-0000-0000-00004C160000}"/>
    <cellStyle name="Calculation 18 2 6" xfId="5771" xr:uid="{00000000-0005-0000-0000-00004D160000}"/>
    <cellStyle name="Calculation 18 2 7" xfId="5772" xr:uid="{00000000-0005-0000-0000-00004E160000}"/>
    <cellStyle name="Calculation 18 3" xfId="5773" xr:uid="{00000000-0005-0000-0000-00004F160000}"/>
    <cellStyle name="Calculation 18 3 2" xfId="5774" xr:uid="{00000000-0005-0000-0000-000050160000}"/>
    <cellStyle name="Calculation 18 3 3" xfId="5775" xr:uid="{00000000-0005-0000-0000-000051160000}"/>
    <cellStyle name="Calculation 18 3 4" xfId="5776" xr:uid="{00000000-0005-0000-0000-000052160000}"/>
    <cellStyle name="Calculation 18 3 5" xfId="5777" xr:uid="{00000000-0005-0000-0000-000053160000}"/>
    <cellStyle name="Calculation 18 3 6" xfId="5778" xr:uid="{00000000-0005-0000-0000-000054160000}"/>
    <cellStyle name="Calculation 18 3 7" xfId="5779" xr:uid="{00000000-0005-0000-0000-000055160000}"/>
    <cellStyle name="Calculation 18 4" xfId="5780" xr:uid="{00000000-0005-0000-0000-000056160000}"/>
    <cellStyle name="Calculation 18 4 2" xfId="5781" xr:uid="{00000000-0005-0000-0000-000057160000}"/>
    <cellStyle name="Calculation 18 4 3" xfId="5782" xr:uid="{00000000-0005-0000-0000-000058160000}"/>
    <cellStyle name="Calculation 18 4 4" xfId="5783" xr:uid="{00000000-0005-0000-0000-000059160000}"/>
    <cellStyle name="Calculation 18 4 5" xfId="5784" xr:uid="{00000000-0005-0000-0000-00005A160000}"/>
    <cellStyle name="Calculation 18 4 6" xfId="5785" xr:uid="{00000000-0005-0000-0000-00005B160000}"/>
    <cellStyle name="Calculation 18 4 7" xfId="5786" xr:uid="{00000000-0005-0000-0000-00005C160000}"/>
    <cellStyle name="Calculation 18 5" xfId="5787" xr:uid="{00000000-0005-0000-0000-00005D160000}"/>
    <cellStyle name="Calculation 18 5 2" xfId="5788" xr:uid="{00000000-0005-0000-0000-00005E160000}"/>
    <cellStyle name="Calculation 18 5 3" xfId="5789" xr:uid="{00000000-0005-0000-0000-00005F160000}"/>
    <cellStyle name="Calculation 18 5 4" xfId="5790" xr:uid="{00000000-0005-0000-0000-000060160000}"/>
    <cellStyle name="Calculation 18 5 5" xfId="5791" xr:uid="{00000000-0005-0000-0000-000061160000}"/>
    <cellStyle name="Calculation 18 5 6" xfId="5792" xr:uid="{00000000-0005-0000-0000-000062160000}"/>
    <cellStyle name="Calculation 18 5 7" xfId="5793" xr:uid="{00000000-0005-0000-0000-000063160000}"/>
    <cellStyle name="Calculation 18 6" xfId="5794" xr:uid="{00000000-0005-0000-0000-000064160000}"/>
    <cellStyle name="Calculation 18 7" xfId="5795" xr:uid="{00000000-0005-0000-0000-000065160000}"/>
    <cellStyle name="Calculation 18 8" xfId="5796" xr:uid="{00000000-0005-0000-0000-000066160000}"/>
    <cellStyle name="Calculation 18 9" xfId="5797" xr:uid="{00000000-0005-0000-0000-000067160000}"/>
    <cellStyle name="Calculation 19" xfId="5798" xr:uid="{00000000-0005-0000-0000-000068160000}"/>
    <cellStyle name="Calculation 19 10" xfId="5799" xr:uid="{00000000-0005-0000-0000-000069160000}"/>
    <cellStyle name="Calculation 19 11" xfId="5800" xr:uid="{00000000-0005-0000-0000-00006A160000}"/>
    <cellStyle name="Calculation 19 2" xfId="5801" xr:uid="{00000000-0005-0000-0000-00006B160000}"/>
    <cellStyle name="Calculation 19 2 2" xfId="5802" xr:uid="{00000000-0005-0000-0000-00006C160000}"/>
    <cellStyle name="Calculation 19 2 3" xfId="5803" xr:uid="{00000000-0005-0000-0000-00006D160000}"/>
    <cellStyle name="Calculation 19 2 4" xfId="5804" xr:uid="{00000000-0005-0000-0000-00006E160000}"/>
    <cellStyle name="Calculation 19 2 5" xfId="5805" xr:uid="{00000000-0005-0000-0000-00006F160000}"/>
    <cellStyle name="Calculation 19 2 6" xfId="5806" xr:uid="{00000000-0005-0000-0000-000070160000}"/>
    <cellStyle name="Calculation 19 2 7" xfId="5807" xr:uid="{00000000-0005-0000-0000-000071160000}"/>
    <cellStyle name="Calculation 19 3" xfId="5808" xr:uid="{00000000-0005-0000-0000-000072160000}"/>
    <cellStyle name="Calculation 19 3 2" xfId="5809" xr:uid="{00000000-0005-0000-0000-000073160000}"/>
    <cellStyle name="Calculation 19 3 3" xfId="5810" xr:uid="{00000000-0005-0000-0000-000074160000}"/>
    <cellStyle name="Calculation 19 3 4" xfId="5811" xr:uid="{00000000-0005-0000-0000-000075160000}"/>
    <cellStyle name="Calculation 19 3 5" xfId="5812" xr:uid="{00000000-0005-0000-0000-000076160000}"/>
    <cellStyle name="Calculation 19 3 6" xfId="5813" xr:uid="{00000000-0005-0000-0000-000077160000}"/>
    <cellStyle name="Calculation 19 3 7" xfId="5814" xr:uid="{00000000-0005-0000-0000-000078160000}"/>
    <cellStyle name="Calculation 19 4" xfId="5815" xr:uid="{00000000-0005-0000-0000-000079160000}"/>
    <cellStyle name="Calculation 19 4 2" xfId="5816" xr:uid="{00000000-0005-0000-0000-00007A160000}"/>
    <cellStyle name="Calculation 19 4 3" xfId="5817" xr:uid="{00000000-0005-0000-0000-00007B160000}"/>
    <cellStyle name="Calculation 19 4 4" xfId="5818" xr:uid="{00000000-0005-0000-0000-00007C160000}"/>
    <cellStyle name="Calculation 19 4 5" xfId="5819" xr:uid="{00000000-0005-0000-0000-00007D160000}"/>
    <cellStyle name="Calculation 19 4 6" xfId="5820" xr:uid="{00000000-0005-0000-0000-00007E160000}"/>
    <cellStyle name="Calculation 19 4 7" xfId="5821" xr:uid="{00000000-0005-0000-0000-00007F160000}"/>
    <cellStyle name="Calculation 19 5" xfId="5822" xr:uid="{00000000-0005-0000-0000-000080160000}"/>
    <cellStyle name="Calculation 19 5 2" xfId="5823" xr:uid="{00000000-0005-0000-0000-000081160000}"/>
    <cellStyle name="Calculation 19 5 3" xfId="5824" xr:uid="{00000000-0005-0000-0000-000082160000}"/>
    <cellStyle name="Calculation 19 5 4" xfId="5825" xr:uid="{00000000-0005-0000-0000-000083160000}"/>
    <cellStyle name="Calculation 19 5 5" xfId="5826" xr:uid="{00000000-0005-0000-0000-000084160000}"/>
    <cellStyle name="Calculation 19 5 6" xfId="5827" xr:uid="{00000000-0005-0000-0000-000085160000}"/>
    <cellStyle name="Calculation 19 5 7" xfId="5828" xr:uid="{00000000-0005-0000-0000-000086160000}"/>
    <cellStyle name="Calculation 19 6" xfId="5829" xr:uid="{00000000-0005-0000-0000-000087160000}"/>
    <cellStyle name="Calculation 19 7" xfId="5830" xr:uid="{00000000-0005-0000-0000-000088160000}"/>
    <cellStyle name="Calculation 19 8" xfId="5831" xr:uid="{00000000-0005-0000-0000-000089160000}"/>
    <cellStyle name="Calculation 19 9" xfId="5832" xr:uid="{00000000-0005-0000-0000-00008A160000}"/>
    <cellStyle name="Calculation 2" xfId="5833" xr:uid="{00000000-0005-0000-0000-00008B160000}"/>
    <cellStyle name="Calculation 2 10" xfId="5834" xr:uid="{00000000-0005-0000-0000-00008C160000}"/>
    <cellStyle name="Calculation 2 11" xfId="5835" xr:uid="{00000000-0005-0000-0000-00008D160000}"/>
    <cellStyle name="Calculation 2 2" xfId="5836" xr:uid="{00000000-0005-0000-0000-00008E160000}"/>
    <cellStyle name="Calculation 2 2 2" xfId="5837" xr:uid="{00000000-0005-0000-0000-00008F160000}"/>
    <cellStyle name="Calculation 2 2 3" xfId="5838" xr:uid="{00000000-0005-0000-0000-000090160000}"/>
    <cellStyle name="Calculation 2 2 4" xfId="5839" xr:uid="{00000000-0005-0000-0000-000091160000}"/>
    <cellStyle name="Calculation 2 2 5" xfId="5840" xr:uid="{00000000-0005-0000-0000-000092160000}"/>
    <cellStyle name="Calculation 2 2 6" xfId="5841" xr:uid="{00000000-0005-0000-0000-000093160000}"/>
    <cellStyle name="Calculation 2 2 7" xfId="5842" xr:uid="{00000000-0005-0000-0000-000094160000}"/>
    <cellStyle name="Calculation 2 3" xfId="5843" xr:uid="{00000000-0005-0000-0000-000095160000}"/>
    <cellStyle name="Calculation 2 3 2" xfId="5844" xr:uid="{00000000-0005-0000-0000-000096160000}"/>
    <cellStyle name="Calculation 2 3 3" xfId="5845" xr:uid="{00000000-0005-0000-0000-000097160000}"/>
    <cellStyle name="Calculation 2 3 4" xfId="5846" xr:uid="{00000000-0005-0000-0000-000098160000}"/>
    <cellStyle name="Calculation 2 3 5" xfId="5847" xr:uid="{00000000-0005-0000-0000-000099160000}"/>
    <cellStyle name="Calculation 2 3 6" xfId="5848" xr:uid="{00000000-0005-0000-0000-00009A160000}"/>
    <cellStyle name="Calculation 2 3 7" xfId="5849" xr:uid="{00000000-0005-0000-0000-00009B160000}"/>
    <cellStyle name="Calculation 2 4" xfId="5850" xr:uid="{00000000-0005-0000-0000-00009C160000}"/>
    <cellStyle name="Calculation 2 4 2" xfId="5851" xr:uid="{00000000-0005-0000-0000-00009D160000}"/>
    <cellStyle name="Calculation 2 4 3" xfId="5852" xr:uid="{00000000-0005-0000-0000-00009E160000}"/>
    <cellStyle name="Calculation 2 4 4" xfId="5853" xr:uid="{00000000-0005-0000-0000-00009F160000}"/>
    <cellStyle name="Calculation 2 4 5" xfId="5854" xr:uid="{00000000-0005-0000-0000-0000A0160000}"/>
    <cellStyle name="Calculation 2 4 6" xfId="5855" xr:uid="{00000000-0005-0000-0000-0000A1160000}"/>
    <cellStyle name="Calculation 2 4 7" xfId="5856" xr:uid="{00000000-0005-0000-0000-0000A2160000}"/>
    <cellStyle name="Calculation 2 5" xfId="5857" xr:uid="{00000000-0005-0000-0000-0000A3160000}"/>
    <cellStyle name="Calculation 2 5 2" xfId="5858" xr:uid="{00000000-0005-0000-0000-0000A4160000}"/>
    <cellStyle name="Calculation 2 5 3" xfId="5859" xr:uid="{00000000-0005-0000-0000-0000A5160000}"/>
    <cellStyle name="Calculation 2 5 4" xfId="5860" xr:uid="{00000000-0005-0000-0000-0000A6160000}"/>
    <cellStyle name="Calculation 2 5 5" xfId="5861" xr:uid="{00000000-0005-0000-0000-0000A7160000}"/>
    <cellStyle name="Calculation 2 5 6" xfId="5862" xr:uid="{00000000-0005-0000-0000-0000A8160000}"/>
    <cellStyle name="Calculation 2 5 7" xfId="5863" xr:uid="{00000000-0005-0000-0000-0000A9160000}"/>
    <cellStyle name="Calculation 2 6" xfId="5864" xr:uid="{00000000-0005-0000-0000-0000AA160000}"/>
    <cellStyle name="Calculation 2 7" xfId="5865" xr:uid="{00000000-0005-0000-0000-0000AB160000}"/>
    <cellStyle name="Calculation 2 8" xfId="5866" xr:uid="{00000000-0005-0000-0000-0000AC160000}"/>
    <cellStyle name="Calculation 2 9" xfId="5867" xr:uid="{00000000-0005-0000-0000-0000AD160000}"/>
    <cellStyle name="Calculation 20" xfId="5868" xr:uid="{00000000-0005-0000-0000-0000AE160000}"/>
    <cellStyle name="Calculation 20 10" xfId="5869" xr:uid="{00000000-0005-0000-0000-0000AF160000}"/>
    <cellStyle name="Calculation 20 11" xfId="5870" xr:uid="{00000000-0005-0000-0000-0000B0160000}"/>
    <cellStyle name="Calculation 20 2" xfId="5871" xr:uid="{00000000-0005-0000-0000-0000B1160000}"/>
    <cellStyle name="Calculation 20 2 2" xfId="5872" xr:uid="{00000000-0005-0000-0000-0000B2160000}"/>
    <cellStyle name="Calculation 20 2 3" xfId="5873" xr:uid="{00000000-0005-0000-0000-0000B3160000}"/>
    <cellStyle name="Calculation 20 2 4" xfId="5874" xr:uid="{00000000-0005-0000-0000-0000B4160000}"/>
    <cellStyle name="Calculation 20 2 5" xfId="5875" xr:uid="{00000000-0005-0000-0000-0000B5160000}"/>
    <cellStyle name="Calculation 20 2 6" xfId="5876" xr:uid="{00000000-0005-0000-0000-0000B6160000}"/>
    <cellStyle name="Calculation 20 2 7" xfId="5877" xr:uid="{00000000-0005-0000-0000-0000B7160000}"/>
    <cellStyle name="Calculation 20 3" xfId="5878" xr:uid="{00000000-0005-0000-0000-0000B8160000}"/>
    <cellStyle name="Calculation 20 3 2" xfId="5879" xr:uid="{00000000-0005-0000-0000-0000B9160000}"/>
    <cellStyle name="Calculation 20 3 3" xfId="5880" xr:uid="{00000000-0005-0000-0000-0000BA160000}"/>
    <cellStyle name="Calculation 20 3 4" xfId="5881" xr:uid="{00000000-0005-0000-0000-0000BB160000}"/>
    <cellStyle name="Calculation 20 3 5" xfId="5882" xr:uid="{00000000-0005-0000-0000-0000BC160000}"/>
    <cellStyle name="Calculation 20 3 6" xfId="5883" xr:uid="{00000000-0005-0000-0000-0000BD160000}"/>
    <cellStyle name="Calculation 20 3 7" xfId="5884" xr:uid="{00000000-0005-0000-0000-0000BE160000}"/>
    <cellStyle name="Calculation 20 4" xfId="5885" xr:uid="{00000000-0005-0000-0000-0000BF160000}"/>
    <cellStyle name="Calculation 20 4 2" xfId="5886" xr:uid="{00000000-0005-0000-0000-0000C0160000}"/>
    <cellStyle name="Calculation 20 4 3" xfId="5887" xr:uid="{00000000-0005-0000-0000-0000C1160000}"/>
    <cellStyle name="Calculation 20 4 4" xfId="5888" xr:uid="{00000000-0005-0000-0000-0000C2160000}"/>
    <cellStyle name="Calculation 20 4 5" xfId="5889" xr:uid="{00000000-0005-0000-0000-0000C3160000}"/>
    <cellStyle name="Calculation 20 4 6" xfId="5890" xr:uid="{00000000-0005-0000-0000-0000C4160000}"/>
    <cellStyle name="Calculation 20 4 7" xfId="5891" xr:uid="{00000000-0005-0000-0000-0000C5160000}"/>
    <cellStyle name="Calculation 20 5" xfId="5892" xr:uid="{00000000-0005-0000-0000-0000C6160000}"/>
    <cellStyle name="Calculation 20 5 2" xfId="5893" xr:uid="{00000000-0005-0000-0000-0000C7160000}"/>
    <cellStyle name="Calculation 20 5 3" xfId="5894" xr:uid="{00000000-0005-0000-0000-0000C8160000}"/>
    <cellStyle name="Calculation 20 5 4" xfId="5895" xr:uid="{00000000-0005-0000-0000-0000C9160000}"/>
    <cellStyle name="Calculation 20 5 5" xfId="5896" xr:uid="{00000000-0005-0000-0000-0000CA160000}"/>
    <cellStyle name="Calculation 20 5 6" xfId="5897" xr:uid="{00000000-0005-0000-0000-0000CB160000}"/>
    <cellStyle name="Calculation 20 5 7" xfId="5898" xr:uid="{00000000-0005-0000-0000-0000CC160000}"/>
    <cellStyle name="Calculation 20 6" xfId="5899" xr:uid="{00000000-0005-0000-0000-0000CD160000}"/>
    <cellStyle name="Calculation 20 7" xfId="5900" xr:uid="{00000000-0005-0000-0000-0000CE160000}"/>
    <cellStyle name="Calculation 20 8" xfId="5901" xr:uid="{00000000-0005-0000-0000-0000CF160000}"/>
    <cellStyle name="Calculation 20 9" xfId="5902" xr:uid="{00000000-0005-0000-0000-0000D0160000}"/>
    <cellStyle name="Calculation 21" xfId="5903" xr:uid="{00000000-0005-0000-0000-0000D1160000}"/>
    <cellStyle name="Calculation 21 10" xfId="5904" xr:uid="{00000000-0005-0000-0000-0000D2160000}"/>
    <cellStyle name="Calculation 21 11" xfId="5905" xr:uid="{00000000-0005-0000-0000-0000D3160000}"/>
    <cellStyle name="Calculation 21 2" xfId="5906" xr:uid="{00000000-0005-0000-0000-0000D4160000}"/>
    <cellStyle name="Calculation 21 2 2" xfId="5907" xr:uid="{00000000-0005-0000-0000-0000D5160000}"/>
    <cellStyle name="Calculation 21 2 3" xfId="5908" xr:uid="{00000000-0005-0000-0000-0000D6160000}"/>
    <cellStyle name="Calculation 21 2 4" xfId="5909" xr:uid="{00000000-0005-0000-0000-0000D7160000}"/>
    <cellStyle name="Calculation 21 2 5" xfId="5910" xr:uid="{00000000-0005-0000-0000-0000D8160000}"/>
    <cellStyle name="Calculation 21 2 6" xfId="5911" xr:uid="{00000000-0005-0000-0000-0000D9160000}"/>
    <cellStyle name="Calculation 21 2 7" xfId="5912" xr:uid="{00000000-0005-0000-0000-0000DA160000}"/>
    <cellStyle name="Calculation 21 3" xfId="5913" xr:uid="{00000000-0005-0000-0000-0000DB160000}"/>
    <cellStyle name="Calculation 21 3 2" xfId="5914" xr:uid="{00000000-0005-0000-0000-0000DC160000}"/>
    <cellStyle name="Calculation 21 3 3" xfId="5915" xr:uid="{00000000-0005-0000-0000-0000DD160000}"/>
    <cellStyle name="Calculation 21 3 4" xfId="5916" xr:uid="{00000000-0005-0000-0000-0000DE160000}"/>
    <cellStyle name="Calculation 21 3 5" xfId="5917" xr:uid="{00000000-0005-0000-0000-0000DF160000}"/>
    <cellStyle name="Calculation 21 3 6" xfId="5918" xr:uid="{00000000-0005-0000-0000-0000E0160000}"/>
    <cellStyle name="Calculation 21 3 7" xfId="5919" xr:uid="{00000000-0005-0000-0000-0000E1160000}"/>
    <cellStyle name="Calculation 21 4" xfId="5920" xr:uid="{00000000-0005-0000-0000-0000E2160000}"/>
    <cellStyle name="Calculation 21 4 2" xfId="5921" xr:uid="{00000000-0005-0000-0000-0000E3160000}"/>
    <cellStyle name="Calculation 21 4 3" xfId="5922" xr:uid="{00000000-0005-0000-0000-0000E4160000}"/>
    <cellStyle name="Calculation 21 4 4" xfId="5923" xr:uid="{00000000-0005-0000-0000-0000E5160000}"/>
    <cellStyle name="Calculation 21 4 5" xfId="5924" xr:uid="{00000000-0005-0000-0000-0000E6160000}"/>
    <cellStyle name="Calculation 21 4 6" xfId="5925" xr:uid="{00000000-0005-0000-0000-0000E7160000}"/>
    <cellStyle name="Calculation 21 4 7" xfId="5926" xr:uid="{00000000-0005-0000-0000-0000E8160000}"/>
    <cellStyle name="Calculation 21 5" xfId="5927" xr:uid="{00000000-0005-0000-0000-0000E9160000}"/>
    <cellStyle name="Calculation 21 5 2" xfId="5928" xr:uid="{00000000-0005-0000-0000-0000EA160000}"/>
    <cellStyle name="Calculation 21 5 3" xfId="5929" xr:uid="{00000000-0005-0000-0000-0000EB160000}"/>
    <cellStyle name="Calculation 21 5 4" xfId="5930" xr:uid="{00000000-0005-0000-0000-0000EC160000}"/>
    <cellStyle name="Calculation 21 5 5" xfId="5931" xr:uid="{00000000-0005-0000-0000-0000ED160000}"/>
    <cellStyle name="Calculation 21 5 6" xfId="5932" xr:uid="{00000000-0005-0000-0000-0000EE160000}"/>
    <cellStyle name="Calculation 21 5 7" xfId="5933" xr:uid="{00000000-0005-0000-0000-0000EF160000}"/>
    <cellStyle name="Calculation 21 6" xfId="5934" xr:uid="{00000000-0005-0000-0000-0000F0160000}"/>
    <cellStyle name="Calculation 21 7" xfId="5935" xr:uid="{00000000-0005-0000-0000-0000F1160000}"/>
    <cellStyle name="Calculation 21 8" xfId="5936" xr:uid="{00000000-0005-0000-0000-0000F2160000}"/>
    <cellStyle name="Calculation 21 9" xfId="5937" xr:uid="{00000000-0005-0000-0000-0000F3160000}"/>
    <cellStyle name="Calculation 22" xfId="5938" xr:uid="{00000000-0005-0000-0000-0000F4160000}"/>
    <cellStyle name="Calculation 22 10" xfId="5939" xr:uid="{00000000-0005-0000-0000-0000F5160000}"/>
    <cellStyle name="Calculation 22 11" xfId="5940" xr:uid="{00000000-0005-0000-0000-0000F6160000}"/>
    <cellStyle name="Calculation 22 2" xfId="5941" xr:uid="{00000000-0005-0000-0000-0000F7160000}"/>
    <cellStyle name="Calculation 22 2 2" xfId="5942" xr:uid="{00000000-0005-0000-0000-0000F8160000}"/>
    <cellStyle name="Calculation 22 2 3" xfId="5943" xr:uid="{00000000-0005-0000-0000-0000F9160000}"/>
    <cellStyle name="Calculation 22 2 4" xfId="5944" xr:uid="{00000000-0005-0000-0000-0000FA160000}"/>
    <cellStyle name="Calculation 22 2 5" xfId="5945" xr:uid="{00000000-0005-0000-0000-0000FB160000}"/>
    <cellStyle name="Calculation 22 2 6" xfId="5946" xr:uid="{00000000-0005-0000-0000-0000FC160000}"/>
    <cellStyle name="Calculation 22 2 7" xfId="5947" xr:uid="{00000000-0005-0000-0000-0000FD160000}"/>
    <cellStyle name="Calculation 22 3" xfId="5948" xr:uid="{00000000-0005-0000-0000-0000FE160000}"/>
    <cellStyle name="Calculation 22 3 2" xfId="5949" xr:uid="{00000000-0005-0000-0000-0000FF160000}"/>
    <cellStyle name="Calculation 22 3 3" xfId="5950" xr:uid="{00000000-0005-0000-0000-000000170000}"/>
    <cellStyle name="Calculation 22 3 4" xfId="5951" xr:uid="{00000000-0005-0000-0000-000001170000}"/>
    <cellStyle name="Calculation 22 3 5" xfId="5952" xr:uid="{00000000-0005-0000-0000-000002170000}"/>
    <cellStyle name="Calculation 22 3 6" xfId="5953" xr:uid="{00000000-0005-0000-0000-000003170000}"/>
    <cellStyle name="Calculation 22 3 7" xfId="5954" xr:uid="{00000000-0005-0000-0000-000004170000}"/>
    <cellStyle name="Calculation 22 4" xfId="5955" xr:uid="{00000000-0005-0000-0000-000005170000}"/>
    <cellStyle name="Calculation 22 4 2" xfId="5956" xr:uid="{00000000-0005-0000-0000-000006170000}"/>
    <cellStyle name="Calculation 22 4 3" xfId="5957" xr:uid="{00000000-0005-0000-0000-000007170000}"/>
    <cellStyle name="Calculation 22 4 4" xfId="5958" xr:uid="{00000000-0005-0000-0000-000008170000}"/>
    <cellStyle name="Calculation 22 4 5" xfId="5959" xr:uid="{00000000-0005-0000-0000-000009170000}"/>
    <cellStyle name="Calculation 22 4 6" xfId="5960" xr:uid="{00000000-0005-0000-0000-00000A170000}"/>
    <cellStyle name="Calculation 22 4 7" xfId="5961" xr:uid="{00000000-0005-0000-0000-00000B170000}"/>
    <cellStyle name="Calculation 22 5" xfId="5962" xr:uid="{00000000-0005-0000-0000-00000C170000}"/>
    <cellStyle name="Calculation 22 5 2" xfId="5963" xr:uid="{00000000-0005-0000-0000-00000D170000}"/>
    <cellStyle name="Calculation 22 5 3" xfId="5964" xr:uid="{00000000-0005-0000-0000-00000E170000}"/>
    <cellStyle name="Calculation 22 5 4" xfId="5965" xr:uid="{00000000-0005-0000-0000-00000F170000}"/>
    <cellStyle name="Calculation 22 5 5" xfId="5966" xr:uid="{00000000-0005-0000-0000-000010170000}"/>
    <cellStyle name="Calculation 22 5 6" xfId="5967" xr:uid="{00000000-0005-0000-0000-000011170000}"/>
    <cellStyle name="Calculation 22 5 7" xfId="5968" xr:uid="{00000000-0005-0000-0000-000012170000}"/>
    <cellStyle name="Calculation 22 6" xfId="5969" xr:uid="{00000000-0005-0000-0000-000013170000}"/>
    <cellStyle name="Calculation 22 7" xfId="5970" xr:uid="{00000000-0005-0000-0000-000014170000}"/>
    <cellStyle name="Calculation 22 8" xfId="5971" xr:uid="{00000000-0005-0000-0000-000015170000}"/>
    <cellStyle name="Calculation 22 9" xfId="5972" xr:uid="{00000000-0005-0000-0000-000016170000}"/>
    <cellStyle name="Calculation 23" xfId="5973" xr:uid="{00000000-0005-0000-0000-000017170000}"/>
    <cellStyle name="Calculation 23 2" xfId="5974" xr:uid="{00000000-0005-0000-0000-000018170000}"/>
    <cellStyle name="Calculation 23 3" xfId="5975" xr:uid="{00000000-0005-0000-0000-000019170000}"/>
    <cellStyle name="Calculation 23 4" xfId="5976" xr:uid="{00000000-0005-0000-0000-00001A170000}"/>
    <cellStyle name="Calculation 23 5" xfId="5977" xr:uid="{00000000-0005-0000-0000-00001B170000}"/>
    <cellStyle name="Calculation 23 6" xfId="5978" xr:uid="{00000000-0005-0000-0000-00001C170000}"/>
    <cellStyle name="Calculation 23 7" xfId="5979" xr:uid="{00000000-0005-0000-0000-00001D170000}"/>
    <cellStyle name="Calculation 24" xfId="5980" xr:uid="{00000000-0005-0000-0000-00001E170000}"/>
    <cellStyle name="Calculation 24 2" xfId="5981" xr:uid="{00000000-0005-0000-0000-00001F170000}"/>
    <cellStyle name="Calculation 24 3" xfId="5982" xr:uid="{00000000-0005-0000-0000-000020170000}"/>
    <cellStyle name="Calculation 24 4" xfId="5983" xr:uid="{00000000-0005-0000-0000-000021170000}"/>
    <cellStyle name="Calculation 24 5" xfId="5984" xr:uid="{00000000-0005-0000-0000-000022170000}"/>
    <cellStyle name="Calculation 24 6" xfId="5985" xr:uid="{00000000-0005-0000-0000-000023170000}"/>
    <cellStyle name="Calculation 24 7" xfId="5986" xr:uid="{00000000-0005-0000-0000-000024170000}"/>
    <cellStyle name="Calculation 25" xfId="5987" xr:uid="{00000000-0005-0000-0000-000025170000}"/>
    <cellStyle name="Calculation 25 2" xfId="5988" xr:uid="{00000000-0005-0000-0000-000026170000}"/>
    <cellStyle name="Calculation 25 3" xfId="5989" xr:uid="{00000000-0005-0000-0000-000027170000}"/>
    <cellStyle name="Calculation 25 4" xfId="5990" xr:uid="{00000000-0005-0000-0000-000028170000}"/>
    <cellStyle name="Calculation 25 5" xfId="5991" xr:uid="{00000000-0005-0000-0000-000029170000}"/>
    <cellStyle name="Calculation 25 6" xfId="5992" xr:uid="{00000000-0005-0000-0000-00002A170000}"/>
    <cellStyle name="Calculation 25 7" xfId="5993" xr:uid="{00000000-0005-0000-0000-00002B170000}"/>
    <cellStyle name="Calculation 26" xfId="5994" xr:uid="{00000000-0005-0000-0000-00002C170000}"/>
    <cellStyle name="Calculation 26 2" xfId="5995" xr:uid="{00000000-0005-0000-0000-00002D170000}"/>
    <cellStyle name="Calculation 26 3" xfId="5996" xr:uid="{00000000-0005-0000-0000-00002E170000}"/>
    <cellStyle name="Calculation 26 4" xfId="5997" xr:uid="{00000000-0005-0000-0000-00002F170000}"/>
    <cellStyle name="Calculation 26 5" xfId="5998" xr:uid="{00000000-0005-0000-0000-000030170000}"/>
    <cellStyle name="Calculation 26 6" xfId="5999" xr:uid="{00000000-0005-0000-0000-000031170000}"/>
    <cellStyle name="Calculation 26 7" xfId="6000" xr:uid="{00000000-0005-0000-0000-000032170000}"/>
    <cellStyle name="Calculation 3" xfId="6001" xr:uid="{00000000-0005-0000-0000-000033170000}"/>
    <cellStyle name="Calculation 3 10" xfId="6002" xr:uid="{00000000-0005-0000-0000-000034170000}"/>
    <cellStyle name="Calculation 3 11" xfId="6003" xr:uid="{00000000-0005-0000-0000-000035170000}"/>
    <cellStyle name="Calculation 3 2" xfId="6004" xr:uid="{00000000-0005-0000-0000-000036170000}"/>
    <cellStyle name="Calculation 3 2 2" xfId="6005" xr:uid="{00000000-0005-0000-0000-000037170000}"/>
    <cellStyle name="Calculation 3 2 3" xfId="6006" xr:uid="{00000000-0005-0000-0000-000038170000}"/>
    <cellStyle name="Calculation 3 2 4" xfId="6007" xr:uid="{00000000-0005-0000-0000-000039170000}"/>
    <cellStyle name="Calculation 3 2 5" xfId="6008" xr:uid="{00000000-0005-0000-0000-00003A170000}"/>
    <cellStyle name="Calculation 3 2 6" xfId="6009" xr:uid="{00000000-0005-0000-0000-00003B170000}"/>
    <cellStyle name="Calculation 3 2 7" xfId="6010" xr:uid="{00000000-0005-0000-0000-00003C170000}"/>
    <cellStyle name="Calculation 3 3" xfId="6011" xr:uid="{00000000-0005-0000-0000-00003D170000}"/>
    <cellStyle name="Calculation 3 3 2" xfId="6012" xr:uid="{00000000-0005-0000-0000-00003E170000}"/>
    <cellStyle name="Calculation 3 3 3" xfId="6013" xr:uid="{00000000-0005-0000-0000-00003F170000}"/>
    <cellStyle name="Calculation 3 3 4" xfId="6014" xr:uid="{00000000-0005-0000-0000-000040170000}"/>
    <cellStyle name="Calculation 3 3 5" xfId="6015" xr:uid="{00000000-0005-0000-0000-000041170000}"/>
    <cellStyle name="Calculation 3 3 6" xfId="6016" xr:uid="{00000000-0005-0000-0000-000042170000}"/>
    <cellStyle name="Calculation 3 3 7" xfId="6017" xr:uid="{00000000-0005-0000-0000-000043170000}"/>
    <cellStyle name="Calculation 3 4" xfId="6018" xr:uid="{00000000-0005-0000-0000-000044170000}"/>
    <cellStyle name="Calculation 3 4 2" xfId="6019" xr:uid="{00000000-0005-0000-0000-000045170000}"/>
    <cellStyle name="Calculation 3 4 3" xfId="6020" xr:uid="{00000000-0005-0000-0000-000046170000}"/>
    <cellStyle name="Calculation 3 4 4" xfId="6021" xr:uid="{00000000-0005-0000-0000-000047170000}"/>
    <cellStyle name="Calculation 3 4 5" xfId="6022" xr:uid="{00000000-0005-0000-0000-000048170000}"/>
    <cellStyle name="Calculation 3 4 6" xfId="6023" xr:uid="{00000000-0005-0000-0000-000049170000}"/>
    <cellStyle name="Calculation 3 4 7" xfId="6024" xr:uid="{00000000-0005-0000-0000-00004A170000}"/>
    <cellStyle name="Calculation 3 5" xfId="6025" xr:uid="{00000000-0005-0000-0000-00004B170000}"/>
    <cellStyle name="Calculation 3 5 2" xfId="6026" xr:uid="{00000000-0005-0000-0000-00004C170000}"/>
    <cellStyle name="Calculation 3 5 3" xfId="6027" xr:uid="{00000000-0005-0000-0000-00004D170000}"/>
    <cellStyle name="Calculation 3 5 4" xfId="6028" xr:uid="{00000000-0005-0000-0000-00004E170000}"/>
    <cellStyle name="Calculation 3 5 5" xfId="6029" xr:uid="{00000000-0005-0000-0000-00004F170000}"/>
    <cellStyle name="Calculation 3 5 6" xfId="6030" xr:uid="{00000000-0005-0000-0000-000050170000}"/>
    <cellStyle name="Calculation 3 5 7" xfId="6031" xr:uid="{00000000-0005-0000-0000-000051170000}"/>
    <cellStyle name="Calculation 3 6" xfId="6032" xr:uid="{00000000-0005-0000-0000-000052170000}"/>
    <cellStyle name="Calculation 3 7" xfId="6033" xr:uid="{00000000-0005-0000-0000-000053170000}"/>
    <cellStyle name="Calculation 3 8" xfId="6034" xr:uid="{00000000-0005-0000-0000-000054170000}"/>
    <cellStyle name="Calculation 3 9" xfId="6035" xr:uid="{00000000-0005-0000-0000-000055170000}"/>
    <cellStyle name="Calculation 4" xfId="6036" xr:uid="{00000000-0005-0000-0000-000056170000}"/>
    <cellStyle name="Calculation 4 10" xfId="6037" xr:uid="{00000000-0005-0000-0000-000057170000}"/>
    <cellStyle name="Calculation 4 11" xfId="6038" xr:uid="{00000000-0005-0000-0000-000058170000}"/>
    <cellStyle name="Calculation 4 2" xfId="6039" xr:uid="{00000000-0005-0000-0000-000059170000}"/>
    <cellStyle name="Calculation 4 2 2" xfId="6040" xr:uid="{00000000-0005-0000-0000-00005A170000}"/>
    <cellStyle name="Calculation 4 2 3" xfId="6041" xr:uid="{00000000-0005-0000-0000-00005B170000}"/>
    <cellStyle name="Calculation 4 2 4" xfId="6042" xr:uid="{00000000-0005-0000-0000-00005C170000}"/>
    <cellStyle name="Calculation 4 2 5" xfId="6043" xr:uid="{00000000-0005-0000-0000-00005D170000}"/>
    <cellStyle name="Calculation 4 2 6" xfId="6044" xr:uid="{00000000-0005-0000-0000-00005E170000}"/>
    <cellStyle name="Calculation 4 2 7" xfId="6045" xr:uid="{00000000-0005-0000-0000-00005F170000}"/>
    <cellStyle name="Calculation 4 3" xfId="6046" xr:uid="{00000000-0005-0000-0000-000060170000}"/>
    <cellStyle name="Calculation 4 3 2" xfId="6047" xr:uid="{00000000-0005-0000-0000-000061170000}"/>
    <cellStyle name="Calculation 4 3 3" xfId="6048" xr:uid="{00000000-0005-0000-0000-000062170000}"/>
    <cellStyle name="Calculation 4 3 4" xfId="6049" xr:uid="{00000000-0005-0000-0000-000063170000}"/>
    <cellStyle name="Calculation 4 3 5" xfId="6050" xr:uid="{00000000-0005-0000-0000-000064170000}"/>
    <cellStyle name="Calculation 4 3 6" xfId="6051" xr:uid="{00000000-0005-0000-0000-000065170000}"/>
    <cellStyle name="Calculation 4 3 7" xfId="6052" xr:uid="{00000000-0005-0000-0000-000066170000}"/>
    <cellStyle name="Calculation 4 4" xfId="6053" xr:uid="{00000000-0005-0000-0000-000067170000}"/>
    <cellStyle name="Calculation 4 4 2" xfId="6054" xr:uid="{00000000-0005-0000-0000-000068170000}"/>
    <cellStyle name="Calculation 4 4 3" xfId="6055" xr:uid="{00000000-0005-0000-0000-000069170000}"/>
    <cellStyle name="Calculation 4 4 4" xfId="6056" xr:uid="{00000000-0005-0000-0000-00006A170000}"/>
    <cellStyle name="Calculation 4 4 5" xfId="6057" xr:uid="{00000000-0005-0000-0000-00006B170000}"/>
    <cellStyle name="Calculation 4 4 6" xfId="6058" xr:uid="{00000000-0005-0000-0000-00006C170000}"/>
    <cellStyle name="Calculation 4 4 7" xfId="6059" xr:uid="{00000000-0005-0000-0000-00006D170000}"/>
    <cellStyle name="Calculation 4 5" xfId="6060" xr:uid="{00000000-0005-0000-0000-00006E170000}"/>
    <cellStyle name="Calculation 4 5 2" xfId="6061" xr:uid="{00000000-0005-0000-0000-00006F170000}"/>
    <cellStyle name="Calculation 4 5 3" xfId="6062" xr:uid="{00000000-0005-0000-0000-000070170000}"/>
    <cellStyle name="Calculation 4 5 4" xfId="6063" xr:uid="{00000000-0005-0000-0000-000071170000}"/>
    <cellStyle name="Calculation 4 5 5" xfId="6064" xr:uid="{00000000-0005-0000-0000-000072170000}"/>
    <cellStyle name="Calculation 4 5 6" xfId="6065" xr:uid="{00000000-0005-0000-0000-000073170000}"/>
    <cellStyle name="Calculation 4 5 7" xfId="6066" xr:uid="{00000000-0005-0000-0000-000074170000}"/>
    <cellStyle name="Calculation 4 6" xfId="6067" xr:uid="{00000000-0005-0000-0000-000075170000}"/>
    <cellStyle name="Calculation 4 7" xfId="6068" xr:uid="{00000000-0005-0000-0000-000076170000}"/>
    <cellStyle name="Calculation 4 8" xfId="6069" xr:uid="{00000000-0005-0000-0000-000077170000}"/>
    <cellStyle name="Calculation 4 9" xfId="6070" xr:uid="{00000000-0005-0000-0000-000078170000}"/>
    <cellStyle name="Calculation 5" xfId="6071" xr:uid="{00000000-0005-0000-0000-000079170000}"/>
    <cellStyle name="Calculation 5 10" xfId="6072" xr:uid="{00000000-0005-0000-0000-00007A170000}"/>
    <cellStyle name="Calculation 5 11" xfId="6073" xr:uid="{00000000-0005-0000-0000-00007B170000}"/>
    <cellStyle name="Calculation 5 2" xfId="6074" xr:uid="{00000000-0005-0000-0000-00007C170000}"/>
    <cellStyle name="Calculation 5 2 2" xfId="6075" xr:uid="{00000000-0005-0000-0000-00007D170000}"/>
    <cellStyle name="Calculation 5 2 3" xfId="6076" xr:uid="{00000000-0005-0000-0000-00007E170000}"/>
    <cellStyle name="Calculation 5 2 4" xfId="6077" xr:uid="{00000000-0005-0000-0000-00007F170000}"/>
    <cellStyle name="Calculation 5 2 5" xfId="6078" xr:uid="{00000000-0005-0000-0000-000080170000}"/>
    <cellStyle name="Calculation 5 2 6" xfId="6079" xr:uid="{00000000-0005-0000-0000-000081170000}"/>
    <cellStyle name="Calculation 5 2 7" xfId="6080" xr:uid="{00000000-0005-0000-0000-000082170000}"/>
    <cellStyle name="Calculation 5 3" xfId="6081" xr:uid="{00000000-0005-0000-0000-000083170000}"/>
    <cellStyle name="Calculation 5 3 2" xfId="6082" xr:uid="{00000000-0005-0000-0000-000084170000}"/>
    <cellStyle name="Calculation 5 3 3" xfId="6083" xr:uid="{00000000-0005-0000-0000-000085170000}"/>
    <cellStyle name="Calculation 5 3 4" xfId="6084" xr:uid="{00000000-0005-0000-0000-000086170000}"/>
    <cellStyle name="Calculation 5 3 5" xfId="6085" xr:uid="{00000000-0005-0000-0000-000087170000}"/>
    <cellStyle name="Calculation 5 3 6" xfId="6086" xr:uid="{00000000-0005-0000-0000-000088170000}"/>
    <cellStyle name="Calculation 5 3 7" xfId="6087" xr:uid="{00000000-0005-0000-0000-000089170000}"/>
    <cellStyle name="Calculation 5 4" xfId="6088" xr:uid="{00000000-0005-0000-0000-00008A170000}"/>
    <cellStyle name="Calculation 5 4 2" xfId="6089" xr:uid="{00000000-0005-0000-0000-00008B170000}"/>
    <cellStyle name="Calculation 5 4 3" xfId="6090" xr:uid="{00000000-0005-0000-0000-00008C170000}"/>
    <cellStyle name="Calculation 5 4 4" xfId="6091" xr:uid="{00000000-0005-0000-0000-00008D170000}"/>
    <cellStyle name="Calculation 5 4 5" xfId="6092" xr:uid="{00000000-0005-0000-0000-00008E170000}"/>
    <cellStyle name="Calculation 5 4 6" xfId="6093" xr:uid="{00000000-0005-0000-0000-00008F170000}"/>
    <cellStyle name="Calculation 5 4 7" xfId="6094" xr:uid="{00000000-0005-0000-0000-000090170000}"/>
    <cellStyle name="Calculation 5 5" xfId="6095" xr:uid="{00000000-0005-0000-0000-000091170000}"/>
    <cellStyle name="Calculation 5 5 2" xfId="6096" xr:uid="{00000000-0005-0000-0000-000092170000}"/>
    <cellStyle name="Calculation 5 5 3" xfId="6097" xr:uid="{00000000-0005-0000-0000-000093170000}"/>
    <cellStyle name="Calculation 5 5 4" xfId="6098" xr:uid="{00000000-0005-0000-0000-000094170000}"/>
    <cellStyle name="Calculation 5 5 5" xfId="6099" xr:uid="{00000000-0005-0000-0000-000095170000}"/>
    <cellStyle name="Calculation 5 5 6" xfId="6100" xr:uid="{00000000-0005-0000-0000-000096170000}"/>
    <cellStyle name="Calculation 5 5 7" xfId="6101" xr:uid="{00000000-0005-0000-0000-000097170000}"/>
    <cellStyle name="Calculation 5 6" xfId="6102" xr:uid="{00000000-0005-0000-0000-000098170000}"/>
    <cellStyle name="Calculation 5 7" xfId="6103" xr:uid="{00000000-0005-0000-0000-000099170000}"/>
    <cellStyle name="Calculation 5 8" xfId="6104" xr:uid="{00000000-0005-0000-0000-00009A170000}"/>
    <cellStyle name="Calculation 5 9" xfId="6105" xr:uid="{00000000-0005-0000-0000-00009B170000}"/>
    <cellStyle name="Calculation 6" xfId="6106" xr:uid="{00000000-0005-0000-0000-00009C170000}"/>
    <cellStyle name="Calculation 6 10" xfId="6107" xr:uid="{00000000-0005-0000-0000-00009D170000}"/>
    <cellStyle name="Calculation 6 11" xfId="6108" xr:uid="{00000000-0005-0000-0000-00009E170000}"/>
    <cellStyle name="Calculation 6 2" xfId="6109" xr:uid="{00000000-0005-0000-0000-00009F170000}"/>
    <cellStyle name="Calculation 6 2 2" xfId="6110" xr:uid="{00000000-0005-0000-0000-0000A0170000}"/>
    <cellStyle name="Calculation 6 2 3" xfId="6111" xr:uid="{00000000-0005-0000-0000-0000A1170000}"/>
    <cellStyle name="Calculation 6 2 4" xfId="6112" xr:uid="{00000000-0005-0000-0000-0000A2170000}"/>
    <cellStyle name="Calculation 6 2 5" xfId="6113" xr:uid="{00000000-0005-0000-0000-0000A3170000}"/>
    <cellStyle name="Calculation 6 2 6" xfId="6114" xr:uid="{00000000-0005-0000-0000-0000A4170000}"/>
    <cellStyle name="Calculation 6 2 7" xfId="6115" xr:uid="{00000000-0005-0000-0000-0000A5170000}"/>
    <cellStyle name="Calculation 6 3" xfId="6116" xr:uid="{00000000-0005-0000-0000-0000A6170000}"/>
    <cellStyle name="Calculation 6 3 2" xfId="6117" xr:uid="{00000000-0005-0000-0000-0000A7170000}"/>
    <cellStyle name="Calculation 6 3 3" xfId="6118" xr:uid="{00000000-0005-0000-0000-0000A8170000}"/>
    <cellStyle name="Calculation 6 3 4" xfId="6119" xr:uid="{00000000-0005-0000-0000-0000A9170000}"/>
    <cellStyle name="Calculation 6 3 5" xfId="6120" xr:uid="{00000000-0005-0000-0000-0000AA170000}"/>
    <cellStyle name="Calculation 6 3 6" xfId="6121" xr:uid="{00000000-0005-0000-0000-0000AB170000}"/>
    <cellStyle name="Calculation 6 3 7" xfId="6122" xr:uid="{00000000-0005-0000-0000-0000AC170000}"/>
    <cellStyle name="Calculation 6 4" xfId="6123" xr:uid="{00000000-0005-0000-0000-0000AD170000}"/>
    <cellStyle name="Calculation 6 4 2" xfId="6124" xr:uid="{00000000-0005-0000-0000-0000AE170000}"/>
    <cellStyle name="Calculation 6 4 3" xfId="6125" xr:uid="{00000000-0005-0000-0000-0000AF170000}"/>
    <cellStyle name="Calculation 6 4 4" xfId="6126" xr:uid="{00000000-0005-0000-0000-0000B0170000}"/>
    <cellStyle name="Calculation 6 4 5" xfId="6127" xr:uid="{00000000-0005-0000-0000-0000B1170000}"/>
    <cellStyle name="Calculation 6 4 6" xfId="6128" xr:uid="{00000000-0005-0000-0000-0000B2170000}"/>
    <cellStyle name="Calculation 6 4 7" xfId="6129" xr:uid="{00000000-0005-0000-0000-0000B3170000}"/>
    <cellStyle name="Calculation 6 5" xfId="6130" xr:uid="{00000000-0005-0000-0000-0000B4170000}"/>
    <cellStyle name="Calculation 6 5 2" xfId="6131" xr:uid="{00000000-0005-0000-0000-0000B5170000}"/>
    <cellStyle name="Calculation 6 5 3" xfId="6132" xr:uid="{00000000-0005-0000-0000-0000B6170000}"/>
    <cellStyle name="Calculation 6 5 4" xfId="6133" xr:uid="{00000000-0005-0000-0000-0000B7170000}"/>
    <cellStyle name="Calculation 6 5 5" xfId="6134" xr:uid="{00000000-0005-0000-0000-0000B8170000}"/>
    <cellStyle name="Calculation 6 5 6" xfId="6135" xr:uid="{00000000-0005-0000-0000-0000B9170000}"/>
    <cellStyle name="Calculation 6 5 7" xfId="6136" xr:uid="{00000000-0005-0000-0000-0000BA170000}"/>
    <cellStyle name="Calculation 6 6" xfId="6137" xr:uid="{00000000-0005-0000-0000-0000BB170000}"/>
    <cellStyle name="Calculation 6 7" xfId="6138" xr:uid="{00000000-0005-0000-0000-0000BC170000}"/>
    <cellStyle name="Calculation 6 8" xfId="6139" xr:uid="{00000000-0005-0000-0000-0000BD170000}"/>
    <cellStyle name="Calculation 6 9" xfId="6140" xr:uid="{00000000-0005-0000-0000-0000BE170000}"/>
    <cellStyle name="Calculation 7" xfId="6141" xr:uid="{00000000-0005-0000-0000-0000BF170000}"/>
    <cellStyle name="Calculation 7 10" xfId="6142" xr:uid="{00000000-0005-0000-0000-0000C0170000}"/>
    <cellStyle name="Calculation 7 11" xfId="6143" xr:uid="{00000000-0005-0000-0000-0000C1170000}"/>
    <cellStyle name="Calculation 7 2" xfId="6144" xr:uid="{00000000-0005-0000-0000-0000C2170000}"/>
    <cellStyle name="Calculation 7 2 2" xfId="6145" xr:uid="{00000000-0005-0000-0000-0000C3170000}"/>
    <cellStyle name="Calculation 7 2 3" xfId="6146" xr:uid="{00000000-0005-0000-0000-0000C4170000}"/>
    <cellStyle name="Calculation 7 2 4" xfId="6147" xr:uid="{00000000-0005-0000-0000-0000C5170000}"/>
    <cellStyle name="Calculation 7 2 5" xfId="6148" xr:uid="{00000000-0005-0000-0000-0000C6170000}"/>
    <cellStyle name="Calculation 7 2 6" xfId="6149" xr:uid="{00000000-0005-0000-0000-0000C7170000}"/>
    <cellStyle name="Calculation 7 2 7" xfId="6150" xr:uid="{00000000-0005-0000-0000-0000C8170000}"/>
    <cellStyle name="Calculation 7 3" xfId="6151" xr:uid="{00000000-0005-0000-0000-0000C9170000}"/>
    <cellStyle name="Calculation 7 3 2" xfId="6152" xr:uid="{00000000-0005-0000-0000-0000CA170000}"/>
    <cellStyle name="Calculation 7 3 3" xfId="6153" xr:uid="{00000000-0005-0000-0000-0000CB170000}"/>
    <cellStyle name="Calculation 7 3 4" xfId="6154" xr:uid="{00000000-0005-0000-0000-0000CC170000}"/>
    <cellStyle name="Calculation 7 3 5" xfId="6155" xr:uid="{00000000-0005-0000-0000-0000CD170000}"/>
    <cellStyle name="Calculation 7 3 6" xfId="6156" xr:uid="{00000000-0005-0000-0000-0000CE170000}"/>
    <cellStyle name="Calculation 7 3 7" xfId="6157" xr:uid="{00000000-0005-0000-0000-0000CF170000}"/>
    <cellStyle name="Calculation 7 4" xfId="6158" xr:uid="{00000000-0005-0000-0000-0000D0170000}"/>
    <cellStyle name="Calculation 7 4 2" xfId="6159" xr:uid="{00000000-0005-0000-0000-0000D1170000}"/>
    <cellStyle name="Calculation 7 4 3" xfId="6160" xr:uid="{00000000-0005-0000-0000-0000D2170000}"/>
    <cellStyle name="Calculation 7 4 4" xfId="6161" xr:uid="{00000000-0005-0000-0000-0000D3170000}"/>
    <cellStyle name="Calculation 7 4 5" xfId="6162" xr:uid="{00000000-0005-0000-0000-0000D4170000}"/>
    <cellStyle name="Calculation 7 4 6" xfId="6163" xr:uid="{00000000-0005-0000-0000-0000D5170000}"/>
    <cellStyle name="Calculation 7 4 7" xfId="6164" xr:uid="{00000000-0005-0000-0000-0000D6170000}"/>
    <cellStyle name="Calculation 7 5" xfId="6165" xr:uid="{00000000-0005-0000-0000-0000D7170000}"/>
    <cellStyle name="Calculation 7 5 2" xfId="6166" xr:uid="{00000000-0005-0000-0000-0000D8170000}"/>
    <cellStyle name="Calculation 7 5 3" xfId="6167" xr:uid="{00000000-0005-0000-0000-0000D9170000}"/>
    <cellStyle name="Calculation 7 5 4" xfId="6168" xr:uid="{00000000-0005-0000-0000-0000DA170000}"/>
    <cellStyle name="Calculation 7 5 5" xfId="6169" xr:uid="{00000000-0005-0000-0000-0000DB170000}"/>
    <cellStyle name="Calculation 7 5 6" xfId="6170" xr:uid="{00000000-0005-0000-0000-0000DC170000}"/>
    <cellStyle name="Calculation 7 5 7" xfId="6171" xr:uid="{00000000-0005-0000-0000-0000DD170000}"/>
    <cellStyle name="Calculation 7 6" xfId="6172" xr:uid="{00000000-0005-0000-0000-0000DE170000}"/>
    <cellStyle name="Calculation 7 7" xfId="6173" xr:uid="{00000000-0005-0000-0000-0000DF170000}"/>
    <cellStyle name="Calculation 7 8" xfId="6174" xr:uid="{00000000-0005-0000-0000-0000E0170000}"/>
    <cellStyle name="Calculation 7 9" xfId="6175" xr:uid="{00000000-0005-0000-0000-0000E1170000}"/>
    <cellStyle name="Calculation 8" xfId="6176" xr:uid="{00000000-0005-0000-0000-0000E2170000}"/>
    <cellStyle name="Calculation 8 10" xfId="6177" xr:uid="{00000000-0005-0000-0000-0000E3170000}"/>
    <cellStyle name="Calculation 8 11" xfId="6178" xr:uid="{00000000-0005-0000-0000-0000E4170000}"/>
    <cellStyle name="Calculation 8 2" xfId="6179" xr:uid="{00000000-0005-0000-0000-0000E5170000}"/>
    <cellStyle name="Calculation 8 2 2" xfId="6180" xr:uid="{00000000-0005-0000-0000-0000E6170000}"/>
    <cellStyle name="Calculation 8 2 3" xfId="6181" xr:uid="{00000000-0005-0000-0000-0000E7170000}"/>
    <cellStyle name="Calculation 8 2 4" xfId="6182" xr:uid="{00000000-0005-0000-0000-0000E8170000}"/>
    <cellStyle name="Calculation 8 2 5" xfId="6183" xr:uid="{00000000-0005-0000-0000-0000E9170000}"/>
    <cellStyle name="Calculation 8 2 6" xfId="6184" xr:uid="{00000000-0005-0000-0000-0000EA170000}"/>
    <cellStyle name="Calculation 8 2 7" xfId="6185" xr:uid="{00000000-0005-0000-0000-0000EB170000}"/>
    <cellStyle name="Calculation 8 3" xfId="6186" xr:uid="{00000000-0005-0000-0000-0000EC170000}"/>
    <cellStyle name="Calculation 8 3 2" xfId="6187" xr:uid="{00000000-0005-0000-0000-0000ED170000}"/>
    <cellStyle name="Calculation 8 3 3" xfId="6188" xr:uid="{00000000-0005-0000-0000-0000EE170000}"/>
    <cellStyle name="Calculation 8 3 4" xfId="6189" xr:uid="{00000000-0005-0000-0000-0000EF170000}"/>
    <cellStyle name="Calculation 8 3 5" xfId="6190" xr:uid="{00000000-0005-0000-0000-0000F0170000}"/>
    <cellStyle name="Calculation 8 3 6" xfId="6191" xr:uid="{00000000-0005-0000-0000-0000F1170000}"/>
    <cellStyle name="Calculation 8 3 7" xfId="6192" xr:uid="{00000000-0005-0000-0000-0000F2170000}"/>
    <cellStyle name="Calculation 8 4" xfId="6193" xr:uid="{00000000-0005-0000-0000-0000F3170000}"/>
    <cellStyle name="Calculation 8 4 2" xfId="6194" xr:uid="{00000000-0005-0000-0000-0000F4170000}"/>
    <cellStyle name="Calculation 8 4 3" xfId="6195" xr:uid="{00000000-0005-0000-0000-0000F5170000}"/>
    <cellStyle name="Calculation 8 4 4" xfId="6196" xr:uid="{00000000-0005-0000-0000-0000F6170000}"/>
    <cellStyle name="Calculation 8 4 5" xfId="6197" xr:uid="{00000000-0005-0000-0000-0000F7170000}"/>
    <cellStyle name="Calculation 8 4 6" xfId="6198" xr:uid="{00000000-0005-0000-0000-0000F8170000}"/>
    <cellStyle name="Calculation 8 4 7" xfId="6199" xr:uid="{00000000-0005-0000-0000-0000F9170000}"/>
    <cellStyle name="Calculation 8 5" xfId="6200" xr:uid="{00000000-0005-0000-0000-0000FA170000}"/>
    <cellStyle name="Calculation 8 5 2" xfId="6201" xr:uid="{00000000-0005-0000-0000-0000FB170000}"/>
    <cellStyle name="Calculation 8 5 3" xfId="6202" xr:uid="{00000000-0005-0000-0000-0000FC170000}"/>
    <cellStyle name="Calculation 8 5 4" xfId="6203" xr:uid="{00000000-0005-0000-0000-0000FD170000}"/>
    <cellStyle name="Calculation 8 5 5" xfId="6204" xr:uid="{00000000-0005-0000-0000-0000FE170000}"/>
    <cellStyle name="Calculation 8 5 6" xfId="6205" xr:uid="{00000000-0005-0000-0000-0000FF170000}"/>
    <cellStyle name="Calculation 8 5 7" xfId="6206" xr:uid="{00000000-0005-0000-0000-000000180000}"/>
    <cellStyle name="Calculation 8 6" xfId="6207" xr:uid="{00000000-0005-0000-0000-000001180000}"/>
    <cellStyle name="Calculation 8 7" xfId="6208" xr:uid="{00000000-0005-0000-0000-000002180000}"/>
    <cellStyle name="Calculation 8 8" xfId="6209" xr:uid="{00000000-0005-0000-0000-000003180000}"/>
    <cellStyle name="Calculation 8 9" xfId="6210" xr:uid="{00000000-0005-0000-0000-000004180000}"/>
    <cellStyle name="Calculation 9" xfId="6211" xr:uid="{00000000-0005-0000-0000-000005180000}"/>
    <cellStyle name="Calculation 9 10" xfId="6212" xr:uid="{00000000-0005-0000-0000-000006180000}"/>
    <cellStyle name="Calculation 9 11" xfId="6213" xr:uid="{00000000-0005-0000-0000-000007180000}"/>
    <cellStyle name="Calculation 9 2" xfId="6214" xr:uid="{00000000-0005-0000-0000-000008180000}"/>
    <cellStyle name="Calculation 9 2 2" xfId="6215" xr:uid="{00000000-0005-0000-0000-000009180000}"/>
    <cellStyle name="Calculation 9 2 3" xfId="6216" xr:uid="{00000000-0005-0000-0000-00000A180000}"/>
    <cellStyle name="Calculation 9 2 4" xfId="6217" xr:uid="{00000000-0005-0000-0000-00000B180000}"/>
    <cellStyle name="Calculation 9 2 5" xfId="6218" xr:uid="{00000000-0005-0000-0000-00000C180000}"/>
    <cellStyle name="Calculation 9 2 6" xfId="6219" xr:uid="{00000000-0005-0000-0000-00000D180000}"/>
    <cellStyle name="Calculation 9 2 7" xfId="6220" xr:uid="{00000000-0005-0000-0000-00000E180000}"/>
    <cellStyle name="Calculation 9 3" xfId="6221" xr:uid="{00000000-0005-0000-0000-00000F180000}"/>
    <cellStyle name="Calculation 9 3 2" xfId="6222" xr:uid="{00000000-0005-0000-0000-000010180000}"/>
    <cellStyle name="Calculation 9 3 3" xfId="6223" xr:uid="{00000000-0005-0000-0000-000011180000}"/>
    <cellStyle name="Calculation 9 3 4" xfId="6224" xr:uid="{00000000-0005-0000-0000-000012180000}"/>
    <cellStyle name="Calculation 9 3 5" xfId="6225" xr:uid="{00000000-0005-0000-0000-000013180000}"/>
    <cellStyle name="Calculation 9 3 6" xfId="6226" xr:uid="{00000000-0005-0000-0000-000014180000}"/>
    <cellStyle name="Calculation 9 3 7" xfId="6227" xr:uid="{00000000-0005-0000-0000-000015180000}"/>
    <cellStyle name="Calculation 9 4" xfId="6228" xr:uid="{00000000-0005-0000-0000-000016180000}"/>
    <cellStyle name="Calculation 9 4 2" xfId="6229" xr:uid="{00000000-0005-0000-0000-000017180000}"/>
    <cellStyle name="Calculation 9 4 3" xfId="6230" xr:uid="{00000000-0005-0000-0000-000018180000}"/>
    <cellStyle name="Calculation 9 4 4" xfId="6231" xr:uid="{00000000-0005-0000-0000-000019180000}"/>
    <cellStyle name="Calculation 9 4 5" xfId="6232" xr:uid="{00000000-0005-0000-0000-00001A180000}"/>
    <cellStyle name="Calculation 9 4 6" xfId="6233" xr:uid="{00000000-0005-0000-0000-00001B180000}"/>
    <cellStyle name="Calculation 9 4 7" xfId="6234" xr:uid="{00000000-0005-0000-0000-00001C180000}"/>
    <cellStyle name="Calculation 9 5" xfId="6235" xr:uid="{00000000-0005-0000-0000-00001D180000}"/>
    <cellStyle name="Calculation 9 5 2" xfId="6236" xr:uid="{00000000-0005-0000-0000-00001E180000}"/>
    <cellStyle name="Calculation 9 5 3" xfId="6237" xr:uid="{00000000-0005-0000-0000-00001F180000}"/>
    <cellStyle name="Calculation 9 5 4" xfId="6238" xr:uid="{00000000-0005-0000-0000-000020180000}"/>
    <cellStyle name="Calculation 9 5 5" xfId="6239" xr:uid="{00000000-0005-0000-0000-000021180000}"/>
    <cellStyle name="Calculation 9 5 6" xfId="6240" xr:uid="{00000000-0005-0000-0000-000022180000}"/>
    <cellStyle name="Calculation 9 5 7" xfId="6241" xr:uid="{00000000-0005-0000-0000-000023180000}"/>
    <cellStyle name="Calculation 9 6" xfId="6242" xr:uid="{00000000-0005-0000-0000-000024180000}"/>
    <cellStyle name="Calculation 9 7" xfId="6243" xr:uid="{00000000-0005-0000-0000-000025180000}"/>
    <cellStyle name="Calculation 9 8" xfId="6244" xr:uid="{00000000-0005-0000-0000-000026180000}"/>
    <cellStyle name="Calculation 9 9" xfId="6245" xr:uid="{00000000-0005-0000-0000-000027180000}"/>
    <cellStyle name="Check Cell 10" xfId="6246" xr:uid="{00000000-0005-0000-0000-000028180000}"/>
    <cellStyle name="Check Cell 11" xfId="6247" xr:uid="{00000000-0005-0000-0000-000029180000}"/>
    <cellStyle name="Check Cell 12" xfId="6248" xr:uid="{00000000-0005-0000-0000-00002A180000}"/>
    <cellStyle name="Check Cell 13" xfId="6249" xr:uid="{00000000-0005-0000-0000-00002B180000}"/>
    <cellStyle name="Check Cell 14" xfId="6250" xr:uid="{00000000-0005-0000-0000-00002C180000}"/>
    <cellStyle name="Check Cell 15" xfId="6251" xr:uid="{00000000-0005-0000-0000-00002D180000}"/>
    <cellStyle name="Check Cell 16" xfId="6252" xr:uid="{00000000-0005-0000-0000-00002E180000}"/>
    <cellStyle name="Check Cell 17" xfId="6253" xr:uid="{00000000-0005-0000-0000-00002F180000}"/>
    <cellStyle name="Check Cell 17 2" xfId="6254" xr:uid="{00000000-0005-0000-0000-000030180000}"/>
    <cellStyle name="Check Cell 17 3" xfId="6255" xr:uid="{00000000-0005-0000-0000-000031180000}"/>
    <cellStyle name="Check Cell 17 4" xfId="6256" xr:uid="{00000000-0005-0000-0000-000032180000}"/>
    <cellStyle name="Check Cell 17 5" xfId="6257" xr:uid="{00000000-0005-0000-0000-000033180000}"/>
    <cellStyle name="Check Cell 18" xfId="6258" xr:uid="{00000000-0005-0000-0000-000034180000}"/>
    <cellStyle name="Check Cell 18 2" xfId="6259" xr:uid="{00000000-0005-0000-0000-000035180000}"/>
    <cellStyle name="Check Cell 18 3" xfId="6260" xr:uid="{00000000-0005-0000-0000-000036180000}"/>
    <cellStyle name="Check Cell 18 4" xfId="6261" xr:uid="{00000000-0005-0000-0000-000037180000}"/>
    <cellStyle name="Check Cell 18 5" xfId="6262" xr:uid="{00000000-0005-0000-0000-000038180000}"/>
    <cellStyle name="Check Cell 19" xfId="6263" xr:uid="{00000000-0005-0000-0000-000039180000}"/>
    <cellStyle name="Check Cell 19 2" xfId="6264" xr:uid="{00000000-0005-0000-0000-00003A180000}"/>
    <cellStyle name="Check Cell 19 3" xfId="6265" xr:uid="{00000000-0005-0000-0000-00003B180000}"/>
    <cellStyle name="Check Cell 19 4" xfId="6266" xr:uid="{00000000-0005-0000-0000-00003C180000}"/>
    <cellStyle name="Check Cell 19 5" xfId="6267" xr:uid="{00000000-0005-0000-0000-00003D180000}"/>
    <cellStyle name="Check Cell 2" xfId="6268" xr:uid="{00000000-0005-0000-0000-00003E180000}"/>
    <cellStyle name="Check Cell 20" xfId="6269" xr:uid="{00000000-0005-0000-0000-00003F180000}"/>
    <cellStyle name="Check Cell 20 2" xfId="6270" xr:uid="{00000000-0005-0000-0000-000040180000}"/>
    <cellStyle name="Check Cell 20 3" xfId="6271" xr:uid="{00000000-0005-0000-0000-000041180000}"/>
    <cellStyle name="Check Cell 20 4" xfId="6272" xr:uid="{00000000-0005-0000-0000-000042180000}"/>
    <cellStyle name="Check Cell 20 5" xfId="6273" xr:uid="{00000000-0005-0000-0000-000043180000}"/>
    <cellStyle name="Check Cell 21" xfId="6274" xr:uid="{00000000-0005-0000-0000-000044180000}"/>
    <cellStyle name="Check Cell 21 2" xfId="6275" xr:uid="{00000000-0005-0000-0000-000045180000}"/>
    <cellStyle name="Check Cell 21 3" xfId="6276" xr:uid="{00000000-0005-0000-0000-000046180000}"/>
    <cellStyle name="Check Cell 21 4" xfId="6277" xr:uid="{00000000-0005-0000-0000-000047180000}"/>
    <cellStyle name="Check Cell 21 5" xfId="6278" xr:uid="{00000000-0005-0000-0000-000048180000}"/>
    <cellStyle name="Check Cell 22" xfId="6279" xr:uid="{00000000-0005-0000-0000-000049180000}"/>
    <cellStyle name="Check Cell 22 2" xfId="6280" xr:uid="{00000000-0005-0000-0000-00004A180000}"/>
    <cellStyle name="Check Cell 22 3" xfId="6281" xr:uid="{00000000-0005-0000-0000-00004B180000}"/>
    <cellStyle name="Check Cell 22 4" xfId="6282" xr:uid="{00000000-0005-0000-0000-00004C180000}"/>
    <cellStyle name="Check Cell 22 5" xfId="6283" xr:uid="{00000000-0005-0000-0000-00004D180000}"/>
    <cellStyle name="Check Cell 23" xfId="6284" xr:uid="{00000000-0005-0000-0000-00004E180000}"/>
    <cellStyle name="Check Cell 24" xfId="6285" xr:uid="{00000000-0005-0000-0000-00004F180000}"/>
    <cellStyle name="Check Cell 25" xfId="6286" xr:uid="{00000000-0005-0000-0000-000050180000}"/>
    <cellStyle name="Check Cell 26" xfId="6287" xr:uid="{00000000-0005-0000-0000-000051180000}"/>
    <cellStyle name="Check Cell 3" xfId="6288" xr:uid="{00000000-0005-0000-0000-000052180000}"/>
    <cellStyle name="Check Cell 4" xfId="6289" xr:uid="{00000000-0005-0000-0000-000053180000}"/>
    <cellStyle name="Check Cell 5" xfId="6290" xr:uid="{00000000-0005-0000-0000-000054180000}"/>
    <cellStyle name="Check Cell 6" xfId="6291" xr:uid="{00000000-0005-0000-0000-000055180000}"/>
    <cellStyle name="Check Cell 7" xfId="6292" xr:uid="{00000000-0005-0000-0000-000056180000}"/>
    <cellStyle name="Check Cell 8" xfId="6293" xr:uid="{00000000-0005-0000-0000-000057180000}"/>
    <cellStyle name="Check Cell 9" xfId="6294" xr:uid="{00000000-0005-0000-0000-000058180000}"/>
    <cellStyle name="Comma" xfId="1" builtinId="3"/>
    <cellStyle name="Comma [0] 2" xfId="6295" xr:uid="{00000000-0005-0000-0000-00005A180000}"/>
    <cellStyle name="Comma 10" xfId="6296" xr:uid="{00000000-0005-0000-0000-00005B180000}"/>
    <cellStyle name="Comma 10 10" xfId="28" xr:uid="{00000000-0005-0000-0000-00005C180000}"/>
    <cellStyle name="Comma 10 10 2" xfId="6297" xr:uid="{00000000-0005-0000-0000-00005D180000}"/>
    <cellStyle name="Comma 10 11" xfId="6298" xr:uid="{00000000-0005-0000-0000-00005E180000}"/>
    <cellStyle name="Comma 10 12" xfId="6299" xr:uid="{00000000-0005-0000-0000-00005F180000}"/>
    <cellStyle name="Comma 10 13" xfId="6300" xr:uid="{00000000-0005-0000-0000-000060180000}"/>
    <cellStyle name="Comma 10 14" xfId="6301" xr:uid="{00000000-0005-0000-0000-000061180000}"/>
    <cellStyle name="Comma 10 15" xfId="6302" xr:uid="{00000000-0005-0000-0000-000062180000}"/>
    <cellStyle name="Comma 10 16" xfId="6303" xr:uid="{00000000-0005-0000-0000-000063180000}"/>
    <cellStyle name="Comma 10 17" xfId="6304" xr:uid="{00000000-0005-0000-0000-000064180000}"/>
    <cellStyle name="Comma 10 18" xfId="6305" xr:uid="{00000000-0005-0000-0000-000065180000}"/>
    <cellStyle name="Comma 10 19" xfId="6306" xr:uid="{00000000-0005-0000-0000-000066180000}"/>
    <cellStyle name="Comma 10 2" xfId="6307" xr:uid="{00000000-0005-0000-0000-000067180000}"/>
    <cellStyle name="Comma 10 2 10" xfId="6308" xr:uid="{00000000-0005-0000-0000-000068180000}"/>
    <cellStyle name="Comma 10 2 11" xfId="6309" xr:uid="{00000000-0005-0000-0000-000069180000}"/>
    <cellStyle name="Comma 10 2 2" xfId="6310" xr:uid="{00000000-0005-0000-0000-00006A180000}"/>
    <cellStyle name="Comma 10 2 2 2" xfId="6311" xr:uid="{00000000-0005-0000-0000-00006B180000}"/>
    <cellStyle name="Comma 10 2 2 2 2" xfId="6312" xr:uid="{00000000-0005-0000-0000-00006C180000}"/>
    <cellStyle name="Comma 10 2 2 2 3" xfId="6313" xr:uid="{00000000-0005-0000-0000-00006D180000}"/>
    <cellStyle name="Comma 10 2 2 3" xfId="6314" xr:uid="{00000000-0005-0000-0000-00006E180000}"/>
    <cellStyle name="Comma 10 2 2 4" xfId="6315" xr:uid="{00000000-0005-0000-0000-00006F180000}"/>
    <cellStyle name="Comma 10 2 3" xfId="6316" xr:uid="{00000000-0005-0000-0000-000070180000}"/>
    <cellStyle name="Comma 10 2 4" xfId="6317" xr:uid="{00000000-0005-0000-0000-000071180000}"/>
    <cellStyle name="Comma 10 2 5" xfId="6318" xr:uid="{00000000-0005-0000-0000-000072180000}"/>
    <cellStyle name="Comma 10 2 5 2" xfId="6319" xr:uid="{00000000-0005-0000-0000-000073180000}"/>
    <cellStyle name="Comma 10 2 5 3" xfId="6320" xr:uid="{00000000-0005-0000-0000-000074180000}"/>
    <cellStyle name="Comma 10 2 6" xfId="6321" xr:uid="{00000000-0005-0000-0000-000075180000}"/>
    <cellStyle name="Comma 10 2 7" xfId="6322" xr:uid="{00000000-0005-0000-0000-000076180000}"/>
    <cellStyle name="Comma 10 2 8" xfId="6323" xr:uid="{00000000-0005-0000-0000-000077180000}"/>
    <cellStyle name="Comma 10 2 9" xfId="6324" xr:uid="{00000000-0005-0000-0000-000078180000}"/>
    <cellStyle name="Comma 10 20" xfId="6325" xr:uid="{00000000-0005-0000-0000-000079180000}"/>
    <cellStyle name="Comma 10 21" xfId="6326" xr:uid="{00000000-0005-0000-0000-00007A180000}"/>
    <cellStyle name="Comma 10 22" xfId="6327" xr:uid="{00000000-0005-0000-0000-00007B180000}"/>
    <cellStyle name="Comma 10 23" xfId="6328" xr:uid="{00000000-0005-0000-0000-00007C180000}"/>
    <cellStyle name="Comma 10 24" xfId="6329" xr:uid="{00000000-0005-0000-0000-00007D180000}"/>
    <cellStyle name="Comma 10 25" xfId="6330" xr:uid="{00000000-0005-0000-0000-00007E180000}"/>
    <cellStyle name="Comma 10 26" xfId="6331" xr:uid="{00000000-0005-0000-0000-00007F180000}"/>
    <cellStyle name="Comma 10 27" xfId="6332" xr:uid="{00000000-0005-0000-0000-000080180000}"/>
    <cellStyle name="Comma 10 27 2" xfId="6333" xr:uid="{00000000-0005-0000-0000-000081180000}"/>
    <cellStyle name="Comma 10 27 3" xfId="6334" xr:uid="{00000000-0005-0000-0000-000082180000}"/>
    <cellStyle name="Comma 10 28" xfId="6335" xr:uid="{00000000-0005-0000-0000-000083180000}"/>
    <cellStyle name="Comma 10 3" xfId="6336" xr:uid="{00000000-0005-0000-0000-000084180000}"/>
    <cellStyle name="Comma 10 3 10" xfId="6337" xr:uid="{00000000-0005-0000-0000-000085180000}"/>
    <cellStyle name="Comma 10 3 11" xfId="6338" xr:uid="{00000000-0005-0000-0000-000086180000}"/>
    <cellStyle name="Comma 10 3 2" xfId="6339" xr:uid="{00000000-0005-0000-0000-000087180000}"/>
    <cellStyle name="Comma 10 3 3" xfId="6340" xr:uid="{00000000-0005-0000-0000-000088180000}"/>
    <cellStyle name="Comma 10 3 4" xfId="6341" xr:uid="{00000000-0005-0000-0000-000089180000}"/>
    <cellStyle name="Comma 10 3 5" xfId="6342" xr:uid="{00000000-0005-0000-0000-00008A180000}"/>
    <cellStyle name="Comma 10 3 6" xfId="6343" xr:uid="{00000000-0005-0000-0000-00008B180000}"/>
    <cellStyle name="Comma 10 3 7" xfId="6344" xr:uid="{00000000-0005-0000-0000-00008C180000}"/>
    <cellStyle name="Comma 10 3 8" xfId="6345" xr:uid="{00000000-0005-0000-0000-00008D180000}"/>
    <cellStyle name="Comma 10 3 9" xfId="6346" xr:uid="{00000000-0005-0000-0000-00008E180000}"/>
    <cellStyle name="Comma 10 4" xfId="6347" xr:uid="{00000000-0005-0000-0000-00008F180000}"/>
    <cellStyle name="Comma 10 4 10" xfId="6348" xr:uid="{00000000-0005-0000-0000-000090180000}"/>
    <cellStyle name="Comma 10 4 11" xfId="6349" xr:uid="{00000000-0005-0000-0000-000091180000}"/>
    <cellStyle name="Comma 10 4 2" xfId="6350" xr:uid="{00000000-0005-0000-0000-000092180000}"/>
    <cellStyle name="Comma 10 4 3" xfId="6351" xr:uid="{00000000-0005-0000-0000-000093180000}"/>
    <cellStyle name="Comma 10 4 4" xfId="6352" xr:uid="{00000000-0005-0000-0000-000094180000}"/>
    <cellStyle name="Comma 10 4 5" xfId="6353" xr:uid="{00000000-0005-0000-0000-000095180000}"/>
    <cellStyle name="Comma 10 4 6" xfId="6354" xr:uid="{00000000-0005-0000-0000-000096180000}"/>
    <cellStyle name="Comma 10 4 7" xfId="6355" xr:uid="{00000000-0005-0000-0000-000097180000}"/>
    <cellStyle name="Comma 10 4 8" xfId="6356" xr:uid="{00000000-0005-0000-0000-000098180000}"/>
    <cellStyle name="Comma 10 4 9" xfId="6357" xr:uid="{00000000-0005-0000-0000-000099180000}"/>
    <cellStyle name="Comma 10 5" xfId="6358" xr:uid="{00000000-0005-0000-0000-00009A180000}"/>
    <cellStyle name="Comma 10 5 10" xfId="6359" xr:uid="{00000000-0005-0000-0000-00009B180000}"/>
    <cellStyle name="Comma 10 5 11" xfId="6360" xr:uid="{00000000-0005-0000-0000-00009C180000}"/>
    <cellStyle name="Comma 10 5 2" xfId="6361" xr:uid="{00000000-0005-0000-0000-00009D180000}"/>
    <cellStyle name="Comma 10 5 3" xfId="6362" xr:uid="{00000000-0005-0000-0000-00009E180000}"/>
    <cellStyle name="Comma 10 5 4" xfId="6363" xr:uid="{00000000-0005-0000-0000-00009F180000}"/>
    <cellStyle name="Comma 10 5 5" xfId="6364" xr:uid="{00000000-0005-0000-0000-0000A0180000}"/>
    <cellStyle name="Comma 10 5 6" xfId="6365" xr:uid="{00000000-0005-0000-0000-0000A1180000}"/>
    <cellStyle name="Comma 10 5 7" xfId="6366" xr:uid="{00000000-0005-0000-0000-0000A2180000}"/>
    <cellStyle name="Comma 10 5 8" xfId="6367" xr:uid="{00000000-0005-0000-0000-0000A3180000}"/>
    <cellStyle name="Comma 10 5 9" xfId="6368" xr:uid="{00000000-0005-0000-0000-0000A4180000}"/>
    <cellStyle name="Comma 10 6" xfId="6369" xr:uid="{00000000-0005-0000-0000-0000A5180000}"/>
    <cellStyle name="Comma 10 6 10" xfId="6370" xr:uid="{00000000-0005-0000-0000-0000A6180000}"/>
    <cellStyle name="Comma 10 6 11" xfId="6371" xr:uid="{00000000-0005-0000-0000-0000A7180000}"/>
    <cellStyle name="Comma 10 6 2" xfId="6372" xr:uid="{00000000-0005-0000-0000-0000A8180000}"/>
    <cellStyle name="Comma 10 6 3" xfId="6373" xr:uid="{00000000-0005-0000-0000-0000A9180000}"/>
    <cellStyle name="Comma 10 6 4" xfId="6374" xr:uid="{00000000-0005-0000-0000-0000AA180000}"/>
    <cellStyle name="Comma 10 6 5" xfId="6375" xr:uid="{00000000-0005-0000-0000-0000AB180000}"/>
    <cellStyle name="Comma 10 6 6" xfId="6376" xr:uid="{00000000-0005-0000-0000-0000AC180000}"/>
    <cellStyle name="Comma 10 6 7" xfId="6377" xr:uid="{00000000-0005-0000-0000-0000AD180000}"/>
    <cellStyle name="Comma 10 6 8" xfId="6378" xr:uid="{00000000-0005-0000-0000-0000AE180000}"/>
    <cellStyle name="Comma 10 6 9" xfId="6379" xr:uid="{00000000-0005-0000-0000-0000AF180000}"/>
    <cellStyle name="Comma 10 7" xfId="6380" xr:uid="{00000000-0005-0000-0000-0000B0180000}"/>
    <cellStyle name="Comma 10 7 10" xfId="6381" xr:uid="{00000000-0005-0000-0000-0000B1180000}"/>
    <cellStyle name="Comma 10 7 11" xfId="6382" xr:uid="{00000000-0005-0000-0000-0000B2180000}"/>
    <cellStyle name="Comma 10 7 2" xfId="6383" xr:uid="{00000000-0005-0000-0000-0000B3180000}"/>
    <cellStyle name="Comma 10 7 3" xfId="6384" xr:uid="{00000000-0005-0000-0000-0000B4180000}"/>
    <cellStyle name="Comma 10 7 4" xfId="6385" xr:uid="{00000000-0005-0000-0000-0000B5180000}"/>
    <cellStyle name="Comma 10 7 5" xfId="6386" xr:uid="{00000000-0005-0000-0000-0000B6180000}"/>
    <cellStyle name="Comma 10 7 6" xfId="6387" xr:uid="{00000000-0005-0000-0000-0000B7180000}"/>
    <cellStyle name="Comma 10 7 7" xfId="6388" xr:uid="{00000000-0005-0000-0000-0000B8180000}"/>
    <cellStyle name="Comma 10 7 8" xfId="6389" xr:uid="{00000000-0005-0000-0000-0000B9180000}"/>
    <cellStyle name="Comma 10 7 9" xfId="6390" xr:uid="{00000000-0005-0000-0000-0000BA180000}"/>
    <cellStyle name="Comma 10 8" xfId="6391" xr:uid="{00000000-0005-0000-0000-0000BB180000}"/>
    <cellStyle name="Comma 10 8 10" xfId="6392" xr:uid="{00000000-0005-0000-0000-0000BC180000}"/>
    <cellStyle name="Comma 10 8 11" xfId="6393" xr:uid="{00000000-0005-0000-0000-0000BD180000}"/>
    <cellStyle name="Comma 10 8 2" xfId="6394" xr:uid="{00000000-0005-0000-0000-0000BE180000}"/>
    <cellStyle name="Comma 10 8 3" xfId="6395" xr:uid="{00000000-0005-0000-0000-0000BF180000}"/>
    <cellStyle name="Comma 10 8 4" xfId="6396" xr:uid="{00000000-0005-0000-0000-0000C0180000}"/>
    <cellStyle name="Comma 10 8 5" xfId="6397" xr:uid="{00000000-0005-0000-0000-0000C1180000}"/>
    <cellStyle name="Comma 10 8 6" xfId="6398" xr:uid="{00000000-0005-0000-0000-0000C2180000}"/>
    <cellStyle name="Comma 10 8 7" xfId="6399" xr:uid="{00000000-0005-0000-0000-0000C3180000}"/>
    <cellStyle name="Comma 10 8 8" xfId="6400" xr:uid="{00000000-0005-0000-0000-0000C4180000}"/>
    <cellStyle name="Comma 10 8 9" xfId="6401" xr:uid="{00000000-0005-0000-0000-0000C5180000}"/>
    <cellStyle name="Comma 10 9" xfId="6402" xr:uid="{00000000-0005-0000-0000-0000C6180000}"/>
    <cellStyle name="Comma 10 9 10" xfId="6403" xr:uid="{00000000-0005-0000-0000-0000C7180000}"/>
    <cellStyle name="Comma 10 9 11" xfId="6404" xr:uid="{00000000-0005-0000-0000-0000C8180000}"/>
    <cellStyle name="Comma 10 9 2" xfId="6405" xr:uid="{00000000-0005-0000-0000-0000C9180000}"/>
    <cellStyle name="Comma 10 9 3" xfId="6406" xr:uid="{00000000-0005-0000-0000-0000CA180000}"/>
    <cellStyle name="Comma 10 9 4" xfId="6407" xr:uid="{00000000-0005-0000-0000-0000CB180000}"/>
    <cellStyle name="Comma 10 9 5" xfId="6408" xr:uid="{00000000-0005-0000-0000-0000CC180000}"/>
    <cellStyle name="Comma 10 9 6" xfId="6409" xr:uid="{00000000-0005-0000-0000-0000CD180000}"/>
    <cellStyle name="Comma 10 9 7" xfId="6410" xr:uid="{00000000-0005-0000-0000-0000CE180000}"/>
    <cellStyle name="Comma 10 9 8" xfId="6411" xr:uid="{00000000-0005-0000-0000-0000CF180000}"/>
    <cellStyle name="Comma 10 9 9" xfId="6412" xr:uid="{00000000-0005-0000-0000-0000D0180000}"/>
    <cellStyle name="Comma 11" xfId="6413" xr:uid="{00000000-0005-0000-0000-0000D1180000}"/>
    <cellStyle name="Comma 11 10" xfId="6414" xr:uid="{00000000-0005-0000-0000-0000D2180000}"/>
    <cellStyle name="Comma 11 10 10" xfId="6415" xr:uid="{00000000-0005-0000-0000-0000D3180000}"/>
    <cellStyle name="Comma 11 10 11" xfId="6416" xr:uid="{00000000-0005-0000-0000-0000D4180000}"/>
    <cellStyle name="Comma 11 10 2" xfId="6417" xr:uid="{00000000-0005-0000-0000-0000D5180000}"/>
    <cellStyle name="Comma 11 10 3" xfId="6418" xr:uid="{00000000-0005-0000-0000-0000D6180000}"/>
    <cellStyle name="Comma 11 10 4" xfId="6419" xr:uid="{00000000-0005-0000-0000-0000D7180000}"/>
    <cellStyle name="Comma 11 10 5" xfId="6420" xr:uid="{00000000-0005-0000-0000-0000D8180000}"/>
    <cellStyle name="Comma 11 10 6" xfId="6421" xr:uid="{00000000-0005-0000-0000-0000D9180000}"/>
    <cellStyle name="Comma 11 10 7" xfId="6422" xr:uid="{00000000-0005-0000-0000-0000DA180000}"/>
    <cellStyle name="Comma 11 10 8" xfId="6423" xr:uid="{00000000-0005-0000-0000-0000DB180000}"/>
    <cellStyle name="Comma 11 10 9" xfId="6424" xr:uid="{00000000-0005-0000-0000-0000DC180000}"/>
    <cellStyle name="Comma 11 11" xfId="6425" xr:uid="{00000000-0005-0000-0000-0000DD180000}"/>
    <cellStyle name="Comma 11 12" xfId="6426" xr:uid="{00000000-0005-0000-0000-0000DE180000}"/>
    <cellStyle name="Comma 11 13" xfId="6427" xr:uid="{00000000-0005-0000-0000-0000DF180000}"/>
    <cellStyle name="Comma 11 14" xfId="6428" xr:uid="{00000000-0005-0000-0000-0000E0180000}"/>
    <cellStyle name="Comma 11 15" xfId="6429" xr:uid="{00000000-0005-0000-0000-0000E1180000}"/>
    <cellStyle name="Comma 11 2" xfId="6430" xr:uid="{00000000-0005-0000-0000-0000E2180000}"/>
    <cellStyle name="Comma 11 2 10" xfId="6431" xr:uid="{00000000-0005-0000-0000-0000E3180000}"/>
    <cellStyle name="Comma 11 2 11" xfId="6432" xr:uid="{00000000-0005-0000-0000-0000E4180000}"/>
    <cellStyle name="Comma 11 2 2" xfId="6433" xr:uid="{00000000-0005-0000-0000-0000E5180000}"/>
    <cellStyle name="Comma 11 2 3" xfId="6434" xr:uid="{00000000-0005-0000-0000-0000E6180000}"/>
    <cellStyle name="Comma 11 2 4" xfId="6435" xr:uid="{00000000-0005-0000-0000-0000E7180000}"/>
    <cellStyle name="Comma 11 2 5" xfId="6436" xr:uid="{00000000-0005-0000-0000-0000E8180000}"/>
    <cellStyle name="Comma 11 2 6" xfId="6437" xr:uid="{00000000-0005-0000-0000-0000E9180000}"/>
    <cellStyle name="Comma 11 2 7" xfId="6438" xr:uid="{00000000-0005-0000-0000-0000EA180000}"/>
    <cellStyle name="Comma 11 2 8" xfId="6439" xr:uid="{00000000-0005-0000-0000-0000EB180000}"/>
    <cellStyle name="Comma 11 2 9" xfId="6440" xr:uid="{00000000-0005-0000-0000-0000EC180000}"/>
    <cellStyle name="Comma 11 3" xfId="6441" xr:uid="{00000000-0005-0000-0000-0000ED180000}"/>
    <cellStyle name="Comma 11 3 10" xfId="6442" xr:uid="{00000000-0005-0000-0000-0000EE180000}"/>
    <cellStyle name="Comma 11 3 11" xfId="6443" xr:uid="{00000000-0005-0000-0000-0000EF180000}"/>
    <cellStyle name="Comma 11 3 2" xfId="6444" xr:uid="{00000000-0005-0000-0000-0000F0180000}"/>
    <cellStyle name="Comma 11 3 3" xfId="6445" xr:uid="{00000000-0005-0000-0000-0000F1180000}"/>
    <cellStyle name="Comma 11 3 4" xfId="6446" xr:uid="{00000000-0005-0000-0000-0000F2180000}"/>
    <cellStyle name="Comma 11 3 5" xfId="6447" xr:uid="{00000000-0005-0000-0000-0000F3180000}"/>
    <cellStyle name="Comma 11 3 6" xfId="6448" xr:uid="{00000000-0005-0000-0000-0000F4180000}"/>
    <cellStyle name="Comma 11 3 7" xfId="6449" xr:uid="{00000000-0005-0000-0000-0000F5180000}"/>
    <cellStyle name="Comma 11 3 8" xfId="6450" xr:uid="{00000000-0005-0000-0000-0000F6180000}"/>
    <cellStyle name="Comma 11 3 9" xfId="6451" xr:uid="{00000000-0005-0000-0000-0000F7180000}"/>
    <cellStyle name="Comma 11 4" xfId="6452" xr:uid="{00000000-0005-0000-0000-0000F8180000}"/>
    <cellStyle name="Comma 11 4 10" xfId="6453" xr:uid="{00000000-0005-0000-0000-0000F9180000}"/>
    <cellStyle name="Comma 11 4 11" xfId="6454" xr:uid="{00000000-0005-0000-0000-0000FA180000}"/>
    <cellStyle name="Comma 11 4 2" xfId="6455" xr:uid="{00000000-0005-0000-0000-0000FB180000}"/>
    <cellStyle name="Comma 11 4 3" xfId="6456" xr:uid="{00000000-0005-0000-0000-0000FC180000}"/>
    <cellStyle name="Comma 11 4 4" xfId="6457" xr:uid="{00000000-0005-0000-0000-0000FD180000}"/>
    <cellStyle name="Comma 11 4 5" xfId="6458" xr:uid="{00000000-0005-0000-0000-0000FE180000}"/>
    <cellStyle name="Comma 11 4 6" xfId="6459" xr:uid="{00000000-0005-0000-0000-0000FF180000}"/>
    <cellStyle name="Comma 11 4 7" xfId="6460" xr:uid="{00000000-0005-0000-0000-000000190000}"/>
    <cellStyle name="Comma 11 4 8" xfId="6461" xr:uid="{00000000-0005-0000-0000-000001190000}"/>
    <cellStyle name="Comma 11 4 9" xfId="6462" xr:uid="{00000000-0005-0000-0000-000002190000}"/>
    <cellStyle name="Comma 11 5" xfId="6463" xr:uid="{00000000-0005-0000-0000-000003190000}"/>
    <cellStyle name="Comma 11 5 10" xfId="6464" xr:uid="{00000000-0005-0000-0000-000004190000}"/>
    <cellStyle name="Comma 11 5 11" xfId="6465" xr:uid="{00000000-0005-0000-0000-000005190000}"/>
    <cellStyle name="Comma 11 5 2" xfId="6466" xr:uid="{00000000-0005-0000-0000-000006190000}"/>
    <cellStyle name="Comma 11 5 3" xfId="6467" xr:uid="{00000000-0005-0000-0000-000007190000}"/>
    <cellStyle name="Comma 11 5 4" xfId="6468" xr:uid="{00000000-0005-0000-0000-000008190000}"/>
    <cellStyle name="Comma 11 5 5" xfId="6469" xr:uid="{00000000-0005-0000-0000-000009190000}"/>
    <cellStyle name="Comma 11 5 6" xfId="6470" xr:uid="{00000000-0005-0000-0000-00000A190000}"/>
    <cellStyle name="Comma 11 5 7" xfId="6471" xr:uid="{00000000-0005-0000-0000-00000B190000}"/>
    <cellStyle name="Comma 11 5 8" xfId="6472" xr:uid="{00000000-0005-0000-0000-00000C190000}"/>
    <cellStyle name="Comma 11 5 9" xfId="6473" xr:uid="{00000000-0005-0000-0000-00000D190000}"/>
    <cellStyle name="Comma 11 6" xfId="6474" xr:uid="{00000000-0005-0000-0000-00000E190000}"/>
    <cellStyle name="Comma 11 6 10" xfId="6475" xr:uid="{00000000-0005-0000-0000-00000F190000}"/>
    <cellStyle name="Comma 11 6 11" xfId="6476" xr:uid="{00000000-0005-0000-0000-000010190000}"/>
    <cellStyle name="Comma 11 6 2" xfId="6477" xr:uid="{00000000-0005-0000-0000-000011190000}"/>
    <cellStyle name="Comma 11 6 3" xfId="6478" xr:uid="{00000000-0005-0000-0000-000012190000}"/>
    <cellStyle name="Comma 11 6 4" xfId="6479" xr:uid="{00000000-0005-0000-0000-000013190000}"/>
    <cellStyle name="Comma 11 6 5" xfId="6480" xr:uid="{00000000-0005-0000-0000-000014190000}"/>
    <cellStyle name="Comma 11 6 6" xfId="6481" xr:uid="{00000000-0005-0000-0000-000015190000}"/>
    <cellStyle name="Comma 11 6 7" xfId="6482" xr:uid="{00000000-0005-0000-0000-000016190000}"/>
    <cellStyle name="Comma 11 6 8" xfId="6483" xr:uid="{00000000-0005-0000-0000-000017190000}"/>
    <cellStyle name="Comma 11 6 9" xfId="6484" xr:uid="{00000000-0005-0000-0000-000018190000}"/>
    <cellStyle name="Comma 11 7" xfId="6485" xr:uid="{00000000-0005-0000-0000-000019190000}"/>
    <cellStyle name="Comma 11 7 10" xfId="6486" xr:uid="{00000000-0005-0000-0000-00001A190000}"/>
    <cellStyle name="Comma 11 7 11" xfId="6487" xr:uid="{00000000-0005-0000-0000-00001B190000}"/>
    <cellStyle name="Comma 11 7 2" xfId="6488" xr:uid="{00000000-0005-0000-0000-00001C190000}"/>
    <cellStyle name="Comma 11 7 3" xfId="6489" xr:uid="{00000000-0005-0000-0000-00001D190000}"/>
    <cellStyle name="Comma 11 7 4" xfId="6490" xr:uid="{00000000-0005-0000-0000-00001E190000}"/>
    <cellStyle name="Comma 11 7 5" xfId="6491" xr:uid="{00000000-0005-0000-0000-00001F190000}"/>
    <cellStyle name="Comma 11 7 6" xfId="6492" xr:uid="{00000000-0005-0000-0000-000020190000}"/>
    <cellStyle name="Comma 11 7 7" xfId="6493" xr:uid="{00000000-0005-0000-0000-000021190000}"/>
    <cellStyle name="Comma 11 7 8" xfId="6494" xr:uid="{00000000-0005-0000-0000-000022190000}"/>
    <cellStyle name="Comma 11 7 9" xfId="6495" xr:uid="{00000000-0005-0000-0000-000023190000}"/>
    <cellStyle name="Comma 11 8" xfId="6496" xr:uid="{00000000-0005-0000-0000-000024190000}"/>
    <cellStyle name="Comma 11 8 10" xfId="6497" xr:uid="{00000000-0005-0000-0000-000025190000}"/>
    <cellStyle name="Comma 11 8 11" xfId="6498" xr:uid="{00000000-0005-0000-0000-000026190000}"/>
    <cellStyle name="Comma 11 8 2" xfId="6499" xr:uid="{00000000-0005-0000-0000-000027190000}"/>
    <cellStyle name="Comma 11 8 3" xfId="6500" xr:uid="{00000000-0005-0000-0000-000028190000}"/>
    <cellStyle name="Comma 11 8 4" xfId="6501" xr:uid="{00000000-0005-0000-0000-000029190000}"/>
    <cellStyle name="Comma 11 8 5" xfId="6502" xr:uid="{00000000-0005-0000-0000-00002A190000}"/>
    <cellStyle name="Comma 11 8 6" xfId="6503" xr:uid="{00000000-0005-0000-0000-00002B190000}"/>
    <cellStyle name="Comma 11 8 7" xfId="6504" xr:uid="{00000000-0005-0000-0000-00002C190000}"/>
    <cellStyle name="Comma 11 8 8" xfId="6505" xr:uid="{00000000-0005-0000-0000-00002D190000}"/>
    <cellStyle name="Comma 11 8 9" xfId="6506" xr:uid="{00000000-0005-0000-0000-00002E190000}"/>
    <cellStyle name="Comma 11 9" xfId="6507" xr:uid="{00000000-0005-0000-0000-00002F190000}"/>
    <cellStyle name="Comma 12" xfId="6508" xr:uid="{00000000-0005-0000-0000-000030190000}"/>
    <cellStyle name="Comma 12 10" xfId="14392" xr:uid="{00000000-0005-0000-0000-000031190000}"/>
    <cellStyle name="Comma 12 2" xfId="6509" xr:uid="{00000000-0005-0000-0000-000032190000}"/>
    <cellStyle name="Comma 12 2 10" xfId="6510" xr:uid="{00000000-0005-0000-0000-000033190000}"/>
    <cellStyle name="Comma 12 2 11" xfId="6511" xr:uid="{00000000-0005-0000-0000-000034190000}"/>
    <cellStyle name="Comma 12 2 2" xfId="6512" xr:uid="{00000000-0005-0000-0000-000035190000}"/>
    <cellStyle name="Comma 12 2 3" xfId="6513" xr:uid="{00000000-0005-0000-0000-000036190000}"/>
    <cellStyle name="Comma 12 2 4" xfId="6514" xr:uid="{00000000-0005-0000-0000-000037190000}"/>
    <cellStyle name="Comma 12 2 5" xfId="6515" xr:uid="{00000000-0005-0000-0000-000038190000}"/>
    <cellStyle name="Comma 12 2 6" xfId="6516" xr:uid="{00000000-0005-0000-0000-000039190000}"/>
    <cellStyle name="Comma 12 2 7" xfId="6517" xr:uid="{00000000-0005-0000-0000-00003A190000}"/>
    <cellStyle name="Comma 12 2 8" xfId="6518" xr:uid="{00000000-0005-0000-0000-00003B190000}"/>
    <cellStyle name="Comma 12 2 9" xfId="6519" xr:uid="{00000000-0005-0000-0000-00003C190000}"/>
    <cellStyle name="Comma 12 3" xfId="6520" xr:uid="{00000000-0005-0000-0000-00003D190000}"/>
    <cellStyle name="Comma 12 3 10" xfId="6521" xr:uid="{00000000-0005-0000-0000-00003E190000}"/>
    <cellStyle name="Comma 12 3 11" xfId="6522" xr:uid="{00000000-0005-0000-0000-00003F190000}"/>
    <cellStyle name="Comma 12 3 2" xfId="6523" xr:uid="{00000000-0005-0000-0000-000040190000}"/>
    <cellStyle name="Comma 12 3 3" xfId="6524" xr:uid="{00000000-0005-0000-0000-000041190000}"/>
    <cellStyle name="Comma 12 3 4" xfId="6525" xr:uid="{00000000-0005-0000-0000-000042190000}"/>
    <cellStyle name="Comma 12 3 5" xfId="6526" xr:uid="{00000000-0005-0000-0000-000043190000}"/>
    <cellStyle name="Comma 12 3 6" xfId="6527" xr:uid="{00000000-0005-0000-0000-000044190000}"/>
    <cellStyle name="Comma 12 3 7" xfId="6528" xr:uid="{00000000-0005-0000-0000-000045190000}"/>
    <cellStyle name="Comma 12 3 8" xfId="6529" xr:uid="{00000000-0005-0000-0000-000046190000}"/>
    <cellStyle name="Comma 12 3 9" xfId="6530" xr:uid="{00000000-0005-0000-0000-000047190000}"/>
    <cellStyle name="Comma 12 4" xfId="6531" xr:uid="{00000000-0005-0000-0000-000048190000}"/>
    <cellStyle name="Comma 12 4 10" xfId="6532" xr:uid="{00000000-0005-0000-0000-000049190000}"/>
    <cellStyle name="Comma 12 4 11" xfId="6533" xr:uid="{00000000-0005-0000-0000-00004A190000}"/>
    <cellStyle name="Comma 12 4 2" xfId="6534" xr:uid="{00000000-0005-0000-0000-00004B190000}"/>
    <cellStyle name="Comma 12 4 3" xfId="6535" xr:uid="{00000000-0005-0000-0000-00004C190000}"/>
    <cellStyle name="Comma 12 4 4" xfId="6536" xr:uid="{00000000-0005-0000-0000-00004D190000}"/>
    <cellStyle name="Comma 12 4 5" xfId="6537" xr:uid="{00000000-0005-0000-0000-00004E190000}"/>
    <cellStyle name="Comma 12 4 6" xfId="6538" xr:uid="{00000000-0005-0000-0000-00004F190000}"/>
    <cellStyle name="Comma 12 4 7" xfId="6539" xr:uid="{00000000-0005-0000-0000-000050190000}"/>
    <cellStyle name="Comma 12 4 8" xfId="6540" xr:uid="{00000000-0005-0000-0000-000051190000}"/>
    <cellStyle name="Comma 12 4 9" xfId="6541" xr:uid="{00000000-0005-0000-0000-000052190000}"/>
    <cellStyle name="Comma 12 5" xfId="6542" xr:uid="{00000000-0005-0000-0000-000053190000}"/>
    <cellStyle name="Comma 12 5 10" xfId="6543" xr:uid="{00000000-0005-0000-0000-000054190000}"/>
    <cellStyle name="Comma 12 5 11" xfId="6544" xr:uid="{00000000-0005-0000-0000-000055190000}"/>
    <cellStyle name="Comma 12 5 2" xfId="6545" xr:uid="{00000000-0005-0000-0000-000056190000}"/>
    <cellStyle name="Comma 12 5 3" xfId="6546" xr:uid="{00000000-0005-0000-0000-000057190000}"/>
    <cellStyle name="Comma 12 5 4" xfId="6547" xr:uid="{00000000-0005-0000-0000-000058190000}"/>
    <cellStyle name="Comma 12 5 5" xfId="6548" xr:uid="{00000000-0005-0000-0000-000059190000}"/>
    <cellStyle name="Comma 12 5 6" xfId="6549" xr:uid="{00000000-0005-0000-0000-00005A190000}"/>
    <cellStyle name="Comma 12 5 7" xfId="6550" xr:uid="{00000000-0005-0000-0000-00005B190000}"/>
    <cellStyle name="Comma 12 5 8" xfId="6551" xr:uid="{00000000-0005-0000-0000-00005C190000}"/>
    <cellStyle name="Comma 12 5 9" xfId="6552" xr:uid="{00000000-0005-0000-0000-00005D190000}"/>
    <cellStyle name="Comma 12 6" xfId="6553" xr:uid="{00000000-0005-0000-0000-00005E190000}"/>
    <cellStyle name="Comma 12 6 10" xfId="6554" xr:uid="{00000000-0005-0000-0000-00005F190000}"/>
    <cellStyle name="Comma 12 6 11" xfId="6555" xr:uid="{00000000-0005-0000-0000-000060190000}"/>
    <cellStyle name="Comma 12 6 2" xfId="6556" xr:uid="{00000000-0005-0000-0000-000061190000}"/>
    <cellStyle name="Comma 12 6 3" xfId="6557" xr:uid="{00000000-0005-0000-0000-000062190000}"/>
    <cellStyle name="Comma 12 6 4" xfId="6558" xr:uid="{00000000-0005-0000-0000-000063190000}"/>
    <cellStyle name="Comma 12 6 5" xfId="6559" xr:uid="{00000000-0005-0000-0000-000064190000}"/>
    <cellStyle name="Comma 12 6 6" xfId="6560" xr:uid="{00000000-0005-0000-0000-000065190000}"/>
    <cellStyle name="Comma 12 6 7" xfId="6561" xr:uid="{00000000-0005-0000-0000-000066190000}"/>
    <cellStyle name="Comma 12 6 8" xfId="6562" xr:uid="{00000000-0005-0000-0000-000067190000}"/>
    <cellStyle name="Comma 12 6 9" xfId="6563" xr:uid="{00000000-0005-0000-0000-000068190000}"/>
    <cellStyle name="Comma 12 7" xfId="6564" xr:uid="{00000000-0005-0000-0000-000069190000}"/>
    <cellStyle name="Comma 12 7 10" xfId="6565" xr:uid="{00000000-0005-0000-0000-00006A190000}"/>
    <cellStyle name="Comma 12 7 11" xfId="6566" xr:uid="{00000000-0005-0000-0000-00006B190000}"/>
    <cellStyle name="Comma 12 7 2" xfId="6567" xr:uid="{00000000-0005-0000-0000-00006C190000}"/>
    <cellStyle name="Comma 12 7 3" xfId="6568" xr:uid="{00000000-0005-0000-0000-00006D190000}"/>
    <cellStyle name="Comma 12 7 4" xfId="6569" xr:uid="{00000000-0005-0000-0000-00006E190000}"/>
    <cellStyle name="Comma 12 7 5" xfId="6570" xr:uid="{00000000-0005-0000-0000-00006F190000}"/>
    <cellStyle name="Comma 12 7 6" xfId="6571" xr:uid="{00000000-0005-0000-0000-000070190000}"/>
    <cellStyle name="Comma 12 7 7" xfId="6572" xr:uid="{00000000-0005-0000-0000-000071190000}"/>
    <cellStyle name="Comma 12 7 8" xfId="6573" xr:uid="{00000000-0005-0000-0000-000072190000}"/>
    <cellStyle name="Comma 12 7 9" xfId="6574" xr:uid="{00000000-0005-0000-0000-000073190000}"/>
    <cellStyle name="Comma 12 8" xfId="6575" xr:uid="{00000000-0005-0000-0000-000074190000}"/>
    <cellStyle name="Comma 12 8 10" xfId="6576" xr:uid="{00000000-0005-0000-0000-000075190000}"/>
    <cellStyle name="Comma 12 8 11" xfId="6577" xr:uid="{00000000-0005-0000-0000-000076190000}"/>
    <cellStyle name="Comma 12 8 2" xfId="6578" xr:uid="{00000000-0005-0000-0000-000077190000}"/>
    <cellStyle name="Comma 12 8 3" xfId="6579" xr:uid="{00000000-0005-0000-0000-000078190000}"/>
    <cellStyle name="Comma 12 8 4" xfId="6580" xr:uid="{00000000-0005-0000-0000-000079190000}"/>
    <cellStyle name="Comma 12 8 5" xfId="6581" xr:uid="{00000000-0005-0000-0000-00007A190000}"/>
    <cellStyle name="Comma 12 8 6" xfId="6582" xr:uid="{00000000-0005-0000-0000-00007B190000}"/>
    <cellStyle name="Comma 12 8 7" xfId="6583" xr:uid="{00000000-0005-0000-0000-00007C190000}"/>
    <cellStyle name="Comma 12 8 8" xfId="6584" xr:uid="{00000000-0005-0000-0000-00007D190000}"/>
    <cellStyle name="Comma 12 8 9" xfId="6585" xr:uid="{00000000-0005-0000-0000-00007E190000}"/>
    <cellStyle name="Comma 12 9" xfId="6586" xr:uid="{00000000-0005-0000-0000-00007F190000}"/>
    <cellStyle name="Comma 12 9 10" xfId="6587" xr:uid="{00000000-0005-0000-0000-000080190000}"/>
    <cellStyle name="Comma 12 9 11" xfId="6588" xr:uid="{00000000-0005-0000-0000-000081190000}"/>
    <cellStyle name="Comma 12 9 2" xfId="6589" xr:uid="{00000000-0005-0000-0000-000082190000}"/>
    <cellStyle name="Comma 12 9 3" xfId="6590" xr:uid="{00000000-0005-0000-0000-000083190000}"/>
    <cellStyle name="Comma 12 9 4" xfId="6591" xr:uid="{00000000-0005-0000-0000-000084190000}"/>
    <cellStyle name="Comma 12 9 5" xfId="6592" xr:uid="{00000000-0005-0000-0000-000085190000}"/>
    <cellStyle name="Comma 12 9 6" xfId="6593" xr:uid="{00000000-0005-0000-0000-000086190000}"/>
    <cellStyle name="Comma 12 9 7" xfId="6594" xr:uid="{00000000-0005-0000-0000-000087190000}"/>
    <cellStyle name="Comma 12 9 8" xfId="6595" xr:uid="{00000000-0005-0000-0000-000088190000}"/>
    <cellStyle name="Comma 12 9 9" xfId="6596" xr:uid="{00000000-0005-0000-0000-000089190000}"/>
    <cellStyle name="Comma 13" xfId="6597" xr:uid="{00000000-0005-0000-0000-00008A190000}"/>
    <cellStyle name="Comma 13 2" xfId="6598" xr:uid="{00000000-0005-0000-0000-00008B190000}"/>
    <cellStyle name="Comma 13 2 10" xfId="6599" xr:uid="{00000000-0005-0000-0000-00008C190000}"/>
    <cellStyle name="Comma 13 2 11" xfId="6600" xr:uid="{00000000-0005-0000-0000-00008D190000}"/>
    <cellStyle name="Comma 13 2 2" xfId="6601" xr:uid="{00000000-0005-0000-0000-00008E190000}"/>
    <cellStyle name="Comma 13 2 3" xfId="6602" xr:uid="{00000000-0005-0000-0000-00008F190000}"/>
    <cellStyle name="Comma 13 2 4" xfId="6603" xr:uid="{00000000-0005-0000-0000-000090190000}"/>
    <cellStyle name="Comma 13 2 5" xfId="6604" xr:uid="{00000000-0005-0000-0000-000091190000}"/>
    <cellStyle name="Comma 13 2 6" xfId="6605" xr:uid="{00000000-0005-0000-0000-000092190000}"/>
    <cellStyle name="Comma 13 2 7" xfId="6606" xr:uid="{00000000-0005-0000-0000-000093190000}"/>
    <cellStyle name="Comma 13 2 8" xfId="6607" xr:uid="{00000000-0005-0000-0000-000094190000}"/>
    <cellStyle name="Comma 13 2 9" xfId="6608" xr:uid="{00000000-0005-0000-0000-000095190000}"/>
    <cellStyle name="Comma 13 3" xfId="6609" xr:uid="{00000000-0005-0000-0000-000096190000}"/>
    <cellStyle name="Comma 13 3 10" xfId="6610" xr:uid="{00000000-0005-0000-0000-000097190000}"/>
    <cellStyle name="Comma 13 3 11" xfId="6611" xr:uid="{00000000-0005-0000-0000-000098190000}"/>
    <cellStyle name="Comma 13 3 2" xfId="6612" xr:uid="{00000000-0005-0000-0000-000099190000}"/>
    <cellStyle name="Comma 13 3 3" xfId="6613" xr:uid="{00000000-0005-0000-0000-00009A190000}"/>
    <cellStyle name="Comma 13 3 4" xfId="6614" xr:uid="{00000000-0005-0000-0000-00009B190000}"/>
    <cellStyle name="Comma 13 3 5" xfId="6615" xr:uid="{00000000-0005-0000-0000-00009C190000}"/>
    <cellStyle name="Comma 13 3 6" xfId="6616" xr:uid="{00000000-0005-0000-0000-00009D190000}"/>
    <cellStyle name="Comma 13 3 7" xfId="6617" xr:uid="{00000000-0005-0000-0000-00009E190000}"/>
    <cellStyle name="Comma 13 3 8" xfId="6618" xr:uid="{00000000-0005-0000-0000-00009F190000}"/>
    <cellStyle name="Comma 13 3 9" xfId="6619" xr:uid="{00000000-0005-0000-0000-0000A0190000}"/>
    <cellStyle name="Comma 13 4" xfId="6620" xr:uid="{00000000-0005-0000-0000-0000A1190000}"/>
    <cellStyle name="Comma 13 4 10" xfId="6621" xr:uid="{00000000-0005-0000-0000-0000A2190000}"/>
    <cellStyle name="Comma 13 4 11" xfId="6622" xr:uid="{00000000-0005-0000-0000-0000A3190000}"/>
    <cellStyle name="Comma 13 4 2" xfId="6623" xr:uid="{00000000-0005-0000-0000-0000A4190000}"/>
    <cellStyle name="Comma 13 4 3" xfId="6624" xr:uid="{00000000-0005-0000-0000-0000A5190000}"/>
    <cellStyle name="Comma 13 4 4" xfId="6625" xr:uid="{00000000-0005-0000-0000-0000A6190000}"/>
    <cellStyle name="Comma 13 4 5" xfId="6626" xr:uid="{00000000-0005-0000-0000-0000A7190000}"/>
    <cellStyle name="Comma 13 4 6" xfId="6627" xr:uid="{00000000-0005-0000-0000-0000A8190000}"/>
    <cellStyle name="Comma 13 4 7" xfId="6628" xr:uid="{00000000-0005-0000-0000-0000A9190000}"/>
    <cellStyle name="Comma 13 4 8" xfId="6629" xr:uid="{00000000-0005-0000-0000-0000AA190000}"/>
    <cellStyle name="Comma 13 4 9" xfId="6630" xr:uid="{00000000-0005-0000-0000-0000AB190000}"/>
    <cellStyle name="Comma 13 5" xfId="6631" xr:uid="{00000000-0005-0000-0000-0000AC190000}"/>
    <cellStyle name="Comma 13 5 10" xfId="6632" xr:uid="{00000000-0005-0000-0000-0000AD190000}"/>
    <cellStyle name="Comma 13 5 11" xfId="6633" xr:uid="{00000000-0005-0000-0000-0000AE190000}"/>
    <cellStyle name="Comma 13 5 2" xfId="6634" xr:uid="{00000000-0005-0000-0000-0000AF190000}"/>
    <cellStyle name="Comma 13 5 3" xfId="6635" xr:uid="{00000000-0005-0000-0000-0000B0190000}"/>
    <cellStyle name="Comma 13 5 4" xfId="6636" xr:uid="{00000000-0005-0000-0000-0000B1190000}"/>
    <cellStyle name="Comma 13 5 5" xfId="6637" xr:uid="{00000000-0005-0000-0000-0000B2190000}"/>
    <cellStyle name="Comma 13 5 6" xfId="6638" xr:uid="{00000000-0005-0000-0000-0000B3190000}"/>
    <cellStyle name="Comma 13 5 7" xfId="6639" xr:uid="{00000000-0005-0000-0000-0000B4190000}"/>
    <cellStyle name="Comma 13 5 8" xfId="6640" xr:uid="{00000000-0005-0000-0000-0000B5190000}"/>
    <cellStyle name="Comma 13 5 9" xfId="6641" xr:uid="{00000000-0005-0000-0000-0000B6190000}"/>
    <cellStyle name="Comma 13 6" xfId="6642" xr:uid="{00000000-0005-0000-0000-0000B7190000}"/>
    <cellStyle name="Comma 13 6 10" xfId="6643" xr:uid="{00000000-0005-0000-0000-0000B8190000}"/>
    <cellStyle name="Comma 13 6 11" xfId="6644" xr:uid="{00000000-0005-0000-0000-0000B9190000}"/>
    <cellStyle name="Comma 13 6 2" xfId="6645" xr:uid="{00000000-0005-0000-0000-0000BA190000}"/>
    <cellStyle name="Comma 13 6 3" xfId="6646" xr:uid="{00000000-0005-0000-0000-0000BB190000}"/>
    <cellStyle name="Comma 13 6 4" xfId="6647" xr:uid="{00000000-0005-0000-0000-0000BC190000}"/>
    <cellStyle name="Comma 13 6 5" xfId="6648" xr:uid="{00000000-0005-0000-0000-0000BD190000}"/>
    <cellStyle name="Comma 13 6 6" xfId="6649" xr:uid="{00000000-0005-0000-0000-0000BE190000}"/>
    <cellStyle name="Comma 13 6 7" xfId="6650" xr:uid="{00000000-0005-0000-0000-0000BF190000}"/>
    <cellStyle name="Comma 13 6 8" xfId="6651" xr:uid="{00000000-0005-0000-0000-0000C0190000}"/>
    <cellStyle name="Comma 13 6 9" xfId="6652" xr:uid="{00000000-0005-0000-0000-0000C1190000}"/>
    <cellStyle name="Comma 13 7" xfId="6653" xr:uid="{00000000-0005-0000-0000-0000C2190000}"/>
    <cellStyle name="Comma 13 7 10" xfId="6654" xr:uid="{00000000-0005-0000-0000-0000C3190000}"/>
    <cellStyle name="Comma 13 7 11" xfId="6655" xr:uid="{00000000-0005-0000-0000-0000C4190000}"/>
    <cellStyle name="Comma 13 7 2" xfId="6656" xr:uid="{00000000-0005-0000-0000-0000C5190000}"/>
    <cellStyle name="Comma 13 7 3" xfId="6657" xr:uid="{00000000-0005-0000-0000-0000C6190000}"/>
    <cellStyle name="Comma 13 7 4" xfId="6658" xr:uid="{00000000-0005-0000-0000-0000C7190000}"/>
    <cellStyle name="Comma 13 7 5" xfId="6659" xr:uid="{00000000-0005-0000-0000-0000C8190000}"/>
    <cellStyle name="Comma 13 7 6" xfId="6660" xr:uid="{00000000-0005-0000-0000-0000C9190000}"/>
    <cellStyle name="Comma 13 7 7" xfId="6661" xr:uid="{00000000-0005-0000-0000-0000CA190000}"/>
    <cellStyle name="Comma 13 7 8" xfId="6662" xr:uid="{00000000-0005-0000-0000-0000CB190000}"/>
    <cellStyle name="Comma 13 7 9" xfId="6663" xr:uid="{00000000-0005-0000-0000-0000CC190000}"/>
    <cellStyle name="Comma 13 8" xfId="6664" xr:uid="{00000000-0005-0000-0000-0000CD190000}"/>
    <cellStyle name="Comma 13 8 10" xfId="6665" xr:uid="{00000000-0005-0000-0000-0000CE190000}"/>
    <cellStyle name="Comma 13 8 11" xfId="6666" xr:uid="{00000000-0005-0000-0000-0000CF190000}"/>
    <cellStyle name="Comma 13 8 2" xfId="6667" xr:uid="{00000000-0005-0000-0000-0000D0190000}"/>
    <cellStyle name="Comma 13 8 3" xfId="6668" xr:uid="{00000000-0005-0000-0000-0000D1190000}"/>
    <cellStyle name="Comma 13 8 4" xfId="6669" xr:uid="{00000000-0005-0000-0000-0000D2190000}"/>
    <cellStyle name="Comma 13 8 5" xfId="6670" xr:uid="{00000000-0005-0000-0000-0000D3190000}"/>
    <cellStyle name="Comma 13 8 6" xfId="6671" xr:uid="{00000000-0005-0000-0000-0000D4190000}"/>
    <cellStyle name="Comma 13 8 7" xfId="6672" xr:uid="{00000000-0005-0000-0000-0000D5190000}"/>
    <cellStyle name="Comma 13 8 8" xfId="6673" xr:uid="{00000000-0005-0000-0000-0000D6190000}"/>
    <cellStyle name="Comma 13 8 9" xfId="6674" xr:uid="{00000000-0005-0000-0000-0000D7190000}"/>
    <cellStyle name="Comma 13 9" xfId="6675" xr:uid="{00000000-0005-0000-0000-0000D8190000}"/>
    <cellStyle name="Comma 13 9 10" xfId="6676" xr:uid="{00000000-0005-0000-0000-0000D9190000}"/>
    <cellStyle name="Comma 13 9 11" xfId="6677" xr:uid="{00000000-0005-0000-0000-0000DA190000}"/>
    <cellStyle name="Comma 13 9 2" xfId="6678" xr:uid="{00000000-0005-0000-0000-0000DB190000}"/>
    <cellStyle name="Comma 13 9 3" xfId="6679" xr:uid="{00000000-0005-0000-0000-0000DC190000}"/>
    <cellStyle name="Comma 13 9 4" xfId="6680" xr:uid="{00000000-0005-0000-0000-0000DD190000}"/>
    <cellStyle name="Comma 13 9 5" xfId="6681" xr:uid="{00000000-0005-0000-0000-0000DE190000}"/>
    <cellStyle name="Comma 13 9 6" xfId="6682" xr:uid="{00000000-0005-0000-0000-0000DF190000}"/>
    <cellStyle name="Comma 13 9 7" xfId="6683" xr:uid="{00000000-0005-0000-0000-0000E0190000}"/>
    <cellStyle name="Comma 13 9 8" xfId="6684" xr:uid="{00000000-0005-0000-0000-0000E1190000}"/>
    <cellStyle name="Comma 13 9 9" xfId="6685" xr:uid="{00000000-0005-0000-0000-0000E2190000}"/>
    <cellStyle name="Comma 14" xfId="6686" xr:uid="{00000000-0005-0000-0000-0000E3190000}"/>
    <cellStyle name="Comma 14 10" xfId="6687" xr:uid="{00000000-0005-0000-0000-0000E4190000}"/>
    <cellStyle name="Comma 14 11" xfId="6688" xr:uid="{00000000-0005-0000-0000-0000E5190000}"/>
    <cellStyle name="Comma 14 12" xfId="6689" xr:uid="{00000000-0005-0000-0000-0000E6190000}"/>
    <cellStyle name="Comma 14 13" xfId="6690" xr:uid="{00000000-0005-0000-0000-0000E7190000}"/>
    <cellStyle name="Comma 14 14" xfId="6691" xr:uid="{00000000-0005-0000-0000-0000E8190000}"/>
    <cellStyle name="Comma 14 15" xfId="6692" xr:uid="{00000000-0005-0000-0000-0000E9190000}"/>
    <cellStyle name="Comma 14 16" xfId="6693" xr:uid="{00000000-0005-0000-0000-0000EA190000}"/>
    <cellStyle name="Comma 14 17" xfId="6694" xr:uid="{00000000-0005-0000-0000-0000EB190000}"/>
    <cellStyle name="Comma 14 18" xfId="6695" xr:uid="{00000000-0005-0000-0000-0000EC190000}"/>
    <cellStyle name="Comma 14 19" xfId="6696" xr:uid="{00000000-0005-0000-0000-0000ED190000}"/>
    <cellStyle name="Comma 14 2" xfId="6697" xr:uid="{00000000-0005-0000-0000-0000EE190000}"/>
    <cellStyle name="Comma 14 20" xfId="6698" xr:uid="{00000000-0005-0000-0000-0000EF190000}"/>
    <cellStyle name="Comma 14 21" xfId="6699" xr:uid="{00000000-0005-0000-0000-0000F0190000}"/>
    <cellStyle name="Comma 14 22" xfId="6700" xr:uid="{00000000-0005-0000-0000-0000F1190000}"/>
    <cellStyle name="Comma 14 23" xfId="6701" xr:uid="{00000000-0005-0000-0000-0000F2190000}"/>
    <cellStyle name="Comma 14 3" xfId="6702" xr:uid="{00000000-0005-0000-0000-0000F3190000}"/>
    <cellStyle name="Comma 14 4" xfId="6703" xr:uid="{00000000-0005-0000-0000-0000F4190000}"/>
    <cellStyle name="Comma 14 5" xfId="6704" xr:uid="{00000000-0005-0000-0000-0000F5190000}"/>
    <cellStyle name="Comma 14 6" xfId="6705" xr:uid="{00000000-0005-0000-0000-0000F6190000}"/>
    <cellStyle name="Comma 14 7" xfId="6706" xr:uid="{00000000-0005-0000-0000-0000F7190000}"/>
    <cellStyle name="Comma 14 8" xfId="6707" xr:uid="{00000000-0005-0000-0000-0000F8190000}"/>
    <cellStyle name="Comma 14 9" xfId="6708" xr:uid="{00000000-0005-0000-0000-0000F9190000}"/>
    <cellStyle name="Comma 15" xfId="6709" xr:uid="{00000000-0005-0000-0000-0000FA190000}"/>
    <cellStyle name="Comma 15 10" xfId="6710" xr:uid="{00000000-0005-0000-0000-0000FB190000}"/>
    <cellStyle name="Comma 15 11" xfId="6711" xr:uid="{00000000-0005-0000-0000-0000FC190000}"/>
    <cellStyle name="Comma 15 12" xfId="6712" xr:uid="{00000000-0005-0000-0000-0000FD190000}"/>
    <cellStyle name="Comma 15 13" xfId="6713" xr:uid="{00000000-0005-0000-0000-0000FE190000}"/>
    <cellStyle name="Comma 15 14" xfId="6714" xr:uid="{00000000-0005-0000-0000-0000FF190000}"/>
    <cellStyle name="Comma 15 15" xfId="6715" xr:uid="{00000000-0005-0000-0000-0000001A0000}"/>
    <cellStyle name="Comma 15 16" xfId="6716" xr:uid="{00000000-0005-0000-0000-0000011A0000}"/>
    <cellStyle name="Comma 15 17" xfId="6717" xr:uid="{00000000-0005-0000-0000-0000021A0000}"/>
    <cellStyle name="Comma 15 18" xfId="6718" xr:uid="{00000000-0005-0000-0000-0000031A0000}"/>
    <cellStyle name="Comma 15 19" xfId="6719" xr:uid="{00000000-0005-0000-0000-0000041A0000}"/>
    <cellStyle name="Comma 15 2" xfId="6720" xr:uid="{00000000-0005-0000-0000-0000051A0000}"/>
    <cellStyle name="Comma 15 20" xfId="6721" xr:uid="{00000000-0005-0000-0000-0000061A0000}"/>
    <cellStyle name="Comma 15 21" xfId="6722" xr:uid="{00000000-0005-0000-0000-0000071A0000}"/>
    <cellStyle name="Comma 15 22" xfId="6723" xr:uid="{00000000-0005-0000-0000-0000081A0000}"/>
    <cellStyle name="Comma 15 23" xfId="6724" xr:uid="{00000000-0005-0000-0000-0000091A0000}"/>
    <cellStyle name="Comma 15 3" xfId="6725" xr:uid="{00000000-0005-0000-0000-00000A1A0000}"/>
    <cellStyle name="Comma 15 4" xfId="6726" xr:uid="{00000000-0005-0000-0000-00000B1A0000}"/>
    <cellStyle name="Comma 15 5" xfId="6727" xr:uid="{00000000-0005-0000-0000-00000C1A0000}"/>
    <cellStyle name="Comma 15 6" xfId="6728" xr:uid="{00000000-0005-0000-0000-00000D1A0000}"/>
    <cellStyle name="Comma 15 7" xfId="6729" xr:uid="{00000000-0005-0000-0000-00000E1A0000}"/>
    <cellStyle name="Comma 15 8" xfId="6730" xr:uid="{00000000-0005-0000-0000-00000F1A0000}"/>
    <cellStyle name="Comma 15 9" xfId="6731" xr:uid="{00000000-0005-0000-0000-0000101A0000}"/>
    <cellStyle name="Comma 16" xfId="6732" xr:uid="{00000000-0005-0000-0000-0000111A0000}"/>
    <cellStyle name="Comma 16 10" xfId="6733" xr:uid="{00000000-0005-0000-0000-0000121A0000}"/>
    <cellStyle name="Comma 16 11" xfId="6734" xr:uid="{00000000-0005-0000-0000-0000131A0000}"/>
    <cellStyle name="Comma 16 12" xfId="6735" xr:uid="{00000000-0005-0000-0000-0000141A0000}"/>
    <cellStyle name="Comma 16 13" xfId="6736" xr:uid="{00000000-0005-0000-0000-0000151A0000}"/>
    <cellStyle name="Comma 16 14" xfId="6737" xr:uid="{00000000-0005-0000-0000-0000161A0000}"/>
    <cellStyle name="Comma 16 15" xfId="6738" xr:uid="{00000000-0005-0000-0000-0000171A0000}"/>
    <cellStyle name="Comma 16 16" xfId="6739" xr:uid="{00000000-0005-0000-0000-0000181A0000}"/>
    <cellStyle name="Comma 16 17" xfId="6740" xr:uid="{00000000-0005-0000-0000-0000191A0000}"/>
    <cellStyle name="Comma 16 18" xfId="6741" xr:uid="{00000000-0005-0000-0000-00001A1A0000}"/>
    <cellStyle name="Comma 16 19" xfId="6742" xr:uid="{00000000-0005-0000-0000-00001B1A0000}"/>
    <cellStyle name="Comma 16 2" xfId="6743" xr:uid="{00000000-0005-0000-0000-00001C1A0000}"/>
    <cellStyle name="Comma 16 20" xfId="6744" xr:uid="{00000000-0005-0000-0000-00001D1A0000}"/>
    <cellStyle name="Comma 16 21" xfId="6745" xr:uid="{00000000-0005-0000-0000-00001E1A0000}"/>
    <cellStyle name="Comma 16 22" xfId="6746" xr:uid="{00000000-0005-0000-0000-00001F1A0000}"/>
    <cellStyle name="Comma 16 23" xfId="6747" xr:uid="{00000000-0005-0000-0000-0000201A0000}"/>
    <cellStyle name="Comma 16 3" xfId="6748" xr:uid="{00000000-0005-0000-0000-0000211A0000}"/>
    <cellStyle name="Comma 16 4" xfId="6749" xr:uid="{00000000-0005-0000-0000-0000221A0000}"/>
    <cellStyle name="Comma 16 5" xfId="6750" xr:uid="{00000000-0005-0000-0000-0000231A0000}"/>
    <cellStyle name="Comma 16 6" xfId="6751" xr:uid="{00000000-0005-0000-0000-0000241A0000}"/>
    <cellStyle name="Comma 16 7" xfId="6752" xr:uid="{00000000-0005-0000-0000-0000251A0000}"/>
    <cellStyle name="Comma 16 8" xfId="6753" xr:uid="{00000000-0005-0000-0000-0000261A0000}"/>
    <cellStyle name="Comma 16 9" xfId="6754" xr:uid="{00000000-0005-0000-0000-0000271A0000}"/>
    <cellStyle name="Comma 17" xfId="6755" xr:uid="{00000000-0005-0000-0000-0000281A0000}"/>
    <cellStyle name="Comma 17 10" xfId="6756" xr:uid="{00000000-0005-0000-0000-0000291A0000}"/>
    <cellStyle name="Comma 17 11" xfId="6757" xr:uid="{00000000-0005-0000-0000-00002A1A0000}"/>
    <cellStyle name="Comma 17 12" xfId="6758" xr:uid="{00000000-0005-0000-0000-00002B1A0000}"/>
    <cellStyle name="Comma 17 13" xfId="6759" xr:uid="{00000000-0005-0000-0000-00002C1A0000}"/>
    <cellStyle name="Comma 17 14" xfId="6760" xr:uid="{00000000-0005-0000-0000-00002D1A0000}"/>
    <cellStyle name="Comma 17 15" xfId="6761" xr:uid="{00000000-0005-0000-0000-00002E1A0000}"/>
    <cellStyle name="Comma 17 16" xfId="6762" xr:uid="{00000000-0005-0000-0000-00002F1A0000}"/>
    <cellStyle name="Comma 17 17" xfId="6763" xr:uid="{00000000-0005-0000-0000-0000301A0000}"/>
    <cellStyle name="Comma 17 18" xfId="6764" xr:uid="{00000000-0005-0000-0000-0000311A0000}"/>
    <cellStyle name="Comma 17 19" xfId="6765" xr:uid="{00000000-0005-0000-0000-0000321A0000}"/>
    <cellStyle name="Comma 17 2" xfId="6766" xr:uid="{00000000-0005-0000-0000-0000331A0000}"/>
    <cellStyle name="Comma 17 20" xfId="6767" xr:uid="{00000000-0005-0000-0000-0000341A0000}"/>
    <cellStyle name="Comma 17 21" xfId="6768" xr:uid="{00000000-0005-0000-0000-0000351A0000}"/>
    <cellStyle name="Comma 17 22" xfId="6769" xr:uid="{00000000-0005-0000-0000-0000361A0000}"/>
    <cellStyle name="Comma 17 23" xfId="6770" xr:uid="{00000000-0005-0000-0000-0000371A0000}"/>
    <cellStyle name="Comma 17 24" xfId="6771" xr:uid="{00000000-0005-0000-0000-0000381A0000}"/>
    <cellStyle name="Comma 17 25" xfId="6772" xr:uid="{00000000-0005-0000-0000-0000391A0000}"/>
    <cellStyle name="Comma 17 26" xfId="6773" xr:uid="{00000000-0005-0000-0000-00003A1A0000}"/>
    <cellStyle name="Comma 17 27" xfId="6774" xr:uid="{00000000-0005-0000-0000-00003B1A0000}"/>
    <cellStyle name="Comma 17 28" xfId="6775" xr:uid="{00000000-0005-0000-0000-00003C1A0000}"/>
    <cellStyle name="Comma 17 29" xfId="6776" xr:uid="{00000000-0005-0000-0000-00003D1A0000}"/>
    <cellStyle name="Comma 17 3" xfId="6777" xr:uid="{00000000-0005-0000-0000-00003E1A0000}"/>
    <cellStyle name="Comma 17 30" xfId="6778" xr:uid="{00000000-0005-0000-0000-00003F1A0000}"/>
    <cellStyle name="Comma 17 31" xfId="6779" xr:uid="{00000000-0005-0000-0000-0000401A0000}"/>
    <cellStyle name="Comma 17 32" xfId="6780" xr:uid="{00000000-0005-0000-0000-0000411A0000}"/>
    <cellStyle name="Comma 17 33" xfId="6781" xr:uid="{00000000-0005-0000-0000-0000421A0000}"/>
    <cellStyle name="Comma 17 34" xfId="6782" xr:uid="{00000000-0005-0000-0000-0000431A0000}"/>
    <cellStyle name="Comma 17 35" xfId="6783" xr:uid="{00000000-0005-0000-0000-0000441A0000}"/>
    <cellStyle name="Comma 17 36" xfId="6784" xr:uid="{00000000-0005-0000-0000-0000451A0000}"/>
    <cellStyle name="Comma 17 37" xfId="6785" xr:uid="{00000000-0005-0000-0000-0000461A0000}"/>
    <cellStyle name="Comma 17 38" xfId="6786" xr:uid="{00000000-0005-0000-0000-0000471A0000}"/>
    <cellStyle name="Comma 17 39" xfId="6787" xr:uid="{00000000-0005-0000-0000-0000481A0000}"/>
    <cellStyle name="Comma 17 4" xfId="6788" xr:uid="{00000000-0005-0000-0000-0000491A0000}"/>
    <cellStyle name="Comma 17 40" xfId="6789" xr:uid="{00000000-0005-0000-0000-00004A1A0000}"/>
    <cellStyle name="Comma 17 41" xfId="6790" xr:uid="{00000000-0005-0000-0000-00004B1A0000}"/>
    <cellStyle name="Comma 17 42" xfId="6791" xr:uid="{00000000-0005-0000-0000-00004C1A0000}"/>
    <cellStyle name="Comma 17 43" xfId="6792" xr:uid="{00000000-0005-0000-0000-00004D1A0000}"/>
    <cellStyle name="Comma 17 44" xfId="6793" xr:uid="{00000000-0005-0000-0000-00004E1A0000}"/>
    <cellStyle name="Comma 17 45" xfId="6794" xr:uid="{00000000-0005-0000-0000-00004F1A0000}"/>
    <cellStyle name="Comma 17 46" xfId="6795" xr:uid="{00000000-0005-0000-0000-0000501A0000}"/>
    <cellStyle name="Comma 17 47" xfId="6796" xr:uid="{00000000-0005-0000-0000-0000511A0000}"/>
    <cellStyle name="Comma 17 48" xfId="6797" xr:uid="{00000000-0005-0000-0000-0000521A0000}"/>
    <cellStyle name="Comma 17 49" xfId="6798" xr:uid="{00000000-0005-0000-0000-0000531A0000}"/>
    <cellStyle name="Comma 17 5" xfId="6799" xr:uid="{00000000-0005-0000-0000-0000541A0000}"/>
    <cellStyle name="Comma 17 50" xfId="6800" xr:uid="{00000000-0005-0000-0000-0000551A0000}"/>
    <cellStyle name="Comma 17 51" xfId="6801" xr:uid="{00000000-0005-0000-0000-0000561A0000}"/>
    <cellStyle name="Comma 17 52" xfId="6802" xr:uid="{00000000-0005-0000-0000-0000571A0000}"/>
    <cellStyle name="Comma 17 53" xfId="6803" xr:uid="{00000000-0005-0000-0000-0000581A0000}"/>
    <cellStyle name="Comma 17 54" xfId="6804" xr:uid="{00000000-0005-0000-0000-0000591A0000}"/>
    <cellStyle name="Comma 17 55" xfId="6805" xr:uid="{00000000-0005-0000-0000-00005A1A0000}"/>
    <cellStyle name="Comma 17 56" xfId="6806" xr:uid="{00000000-0005-0000-0000-00005B1A0000}"/>
    <cellStyle name="Comma 17 57" xfId="6807" xr:uid="{00000000-0005-0000-0000-00005C1A0000}"/>
    <cellStyle name="Comma 17 58" xfId="6808" xr:uid="{00000000-0005-0000-0000-00005D1A0000}"/>
    <cellStyle name="Comma 17 59" xfId="6809" xr:uid="{00000000-0005-0000-0000-00005E1A0000}"/>
    <cellStyle name="Comma 17 6" xfId="6810" xr:uid="{00000000-0005-0000-0000-00005F1A0000}"/>
    <cellStyle name="Comma 17 60" xfId="6811" xr:uid="{00000000-0005-0000-0000-0000601A0000}"/>
    <cellStyle name="Comma 17 61" xfId="6812" xr:uid="{00000000-0005-0000-0000-0000611A0000}"/>
    <cellStyle name="Comma 17 62" xfId="6813" xr:uid="{00000000-0005-0000-0000-0000621A0000}"/>
    <cellStyle name="Comma 17 63" xfId="6814" xr:uid="{00000000-0005-0000-0000-0000631A0000}"/>
    <cellStyle name="Comma 17 64" xfId="6815" xr:uid="{00000000-0005-0000-0000-0000641A0000}"/>
    <cellStyle name="Comma 17 65" xfId="6816" xr:uid="{00000000-0005-0000-0000-0000651A0000}"/>
    <cellStyle name="Comma 17 66" xfId="6817" xr:uid="{00000000-0005-0000-0000-0000661A0000}"/>
    <cellStyle name="Comma 17 67" xfId="6818" xr:uid="{00000000-0005-0000-0000-0000671A0000}"/>
    <cellStyle name="Comma 17 68" xfId="6819" xr:uid="{00000000-0005-0000-0000-0000681A0000}"/>
    <cellStyle name="Comma 17 69" xfId="6820" xr:uid="{00000000-0005-0000-0000-0000691A0000}"/>
    <cellStyle name="Comma 17 7" xfId="6821" xr:uid="{00000000-0005-0000-0000-00006A1A0000}"/>
    <cellStyle name="Comma 17 70" xfId="6822" xr:uid="{00000000-0005-0000-0000-00006B1A0000}"/>
    <cellStyle name="Comma 17 71" xfId="6823" xr:uid="{00000000-0005-0000-0000-00006C1A0000}"/>
    <cellStyle name="Comma 17 72" xfId="6824" xr:uid="{00000000-0005-0000-0000-00006D1A0000}"/>
    <cellStyle name="Comma 17 73" xfId="6825" xr:uid="{00000000-0005-0000-0000-00006E1A0000}"/>
    <cellStyle name="Comma 17 74" xfId="6826" xr:uid="{00000000-0005-0000-0000-00006F1A0000}"/>
    <cellStyle name="Comma 17 8" xfId="6827" xr:uid="{00000000-0005-0000-0000-0000701A0000}"/>
    <cellStyle name="Comma 17 9" xfId="6828" xr:uid="{00000000-0005-0000-0000-0000711A0000}"/>
    <cellStyle name="Comma 18" xfId="6829" xr:uid="{00000000-0005-0000-0000-0000721A0000}"/>
    <cellStyle name="Comma 18 2" xfId="6830" xr:uid="{00000000-0005-0000-0000-0000731A0000}"/>
    <cellStyle name="Comma 18 2 2" xfId="6831" xr:uid="{00000000-0005-0000-0000-0000741A0000}"/>
    <cellStyle name="Comma 18 2 3" xfId="6832" xr:uid="{00000000-0005-0000-0000-0000751A0000}"/>
    <cellStyle name="Comma 19" xfId="6833" xr:uid="{00000000-0005-0000-0000-0000761A0000}"/>
    <cellStyle name="Comma 19 2" xfId="6834" xr:uid="{00000000-0005-0000-0000-0000771A0000}"/>
    <cellStyle name="Comma 2" xfId="32" xr:uid="{00000000-0005-0000-0000-0000781A0000}"/>
    <cellStyle name="Comma 2 10" xfId="6836" xr:uid="{00000000-0005-0000-0000-0000791A0000}"/>
    <cellStyle name="Comma 2 10 10" xfId="6837" xr:uid="{00000000-0005-0000-0000-00007A1A0000}"/>
    <cellStyle name="Comma 2 10 11" xfId="6838" xr:uid="{00000000-0005-0000-0000-00007B1A0000}"/>
    <cellStyle name="Comma 2 10 2" xfId="6839" xr:uid="{00000000-0005-0000-0000-00007C1A0000}"/>
    <cellStyle name="Comma 2 10 2 2" xfId="6840" xr:uid="{00000000-0005-0000-0000-00007D1A0000}"/>
    <cellStyle name="Comma 2 10 3" xfId="6841" xr:uid="{00000000-0005-0000-0000-00007E1A0000}"/>
    <cellStyle name="Comma 2 10 4" xfId="6842" xr:uid="{00000000-0005-0000-0000-00007F1A0000}"/>
    <cellStyle name="Comma 2 10 5" xfId="6843" xr:uid="{00000000-0005-0000-0000-0000801A0000}"/>
    <cellStyle name="Comma 2 10 6" xfId="6844" xr:uid="{00000000-0005-0000-0000-0000811A0000}"/>
    <cellStyle name="Comma 2 10 7" xfId="6845" xr:uid="{00000000-0005-0000-0000-0000821A0000}"/>
    <cellStyle name="Comma 2 10 8" xfId="6846" xr:uid="{00000000-0005-0000-0000-0000831A0000}"/>
    <cellStyle name="Comma 2 10 9" xfId="6847" xr:uid="{00000000-0005-0000-0000-0000841A0000}"/>
    <cellStyle name="Comma 2 11" xfId="6848" xr:uid="{00000000-0005-0000-0000-0000851A0000}"/>
    <cellStyle name="Comma 2 12" xfId="6849" xr:uid="{00000000-0005-0000-0000-0000861A0000}"/>
    <cellStyle name="Comma 2 13" xfId="6850" xr:uid="{00000000-0005-0000-0000-0000871A0000}"/>
    <cellStyle name="Comma 2 14" xfId="6851" xr:uid="{00000000-0005-0000-0000-0000881A0000}"/>
    <cellStyle name="Comma 2 15" xfId="6852" xr:uid="{00000000-0005-0000-0000-0000891A0000}"/>
    <cellStyle name="Comma 2 16" xfId="6853" xr:uid="{00000000-0005-0000-0000-00008A1A0000}"/>
    <cellStyle name="Comma 2 17" xfId="6854" xr:uid="{00000000-0005-0000-0000-00008B1A0000}"/>
    <cellStyle name="Comma 2 18" xfId="6855" xr:uid="{00000000-0005-0000-0000-00008C1A0000}"/>
    <cellStyle name="Comma 2 19" xfId="6856" xr:uid="{00000000-0005-0000-0000-00008D1A0000}"/>
    <cellStyle name="Comma 2 2" xfId="6857" xr:uid="{00000000-0005-0000-0000-00008E1A0000}"/>
    <cellStyle name="Comma 2 2 10" xfId="6858" xr:uid="{00000000-0005-0000-0000-00008F1A0000}"/>
    <cellStyle name="Comma 2 2 11" xfId="6859" xr:uid="{00000000-0005-0000-0000-0000901A0000}"/>
    <cellStyle name="Comma 2 2 12" xfId="6860" xr:uid="{00000000-0005-0000-0000-0000911A0000}"/>
    <cellStyle name="Comma 2 2 13" xfId="6861" xr:uid="{00000000-0005-0000-0000-0000921A0000}"/>
    <cellStyle name="Comma 2 2 13 2" xfId="6862" xr:uid="{00000000-0005-0000-0000-0000931A0000}"/>
    <cellStyle name="Comma 2 2 13 3" xfId="6863" xr:uid="{00000000-0005-0000-0000-0000941A0000}"/>
    <cellStyle name="Comma 2 2 13 4" xfId="6864" xr:uid="{00000000-0005-0000-0000-0000951A0000}"/>
    <cellStyle name="Comma 2 2 13 5" xfId="6865" xr:uid="{00000000-0005-0000-0000-0000961A0000}"/>
    <cellStyle name="Comma 2 2 13 6" xfId="6866" xr:uid="{00000000-0005-0000-0000-0000971A0000}"/>
    <cellStyle name="Comma 2 2 13 7" xfId="6867" xr:uid="{00000000-0005-0000-0000-0000981A0000}"/>
    <cellStyle name="Comma 2 2 14" xfId="6868" xr:uid="{00000000-0005-0000-0000-0000991A0000}"/>
    <cellStyle name="Comma 2 2 15" xfId="6869" xr:uid="{00000000-0005-0000-0000-00009A1A0000}"/>
    <cellStyle name="Comma 2 2 16" xfId="6870" xr:uid="{00000000-0005-0000-0000-00009B1A0000}"/>
    <cellStyle name="Comma 2 2 17" xfId="6871" xr:uid="{00000000-0005-0000-0000-00009C1A0000}"/>
    <cellStyle name="Comma 2 2 18" xfId="6872" xr:uid="{00000000-0005-0000-0000-00009D1A0000}"/>
    <cellStyle name="Comma 2 2 19" xfId="6873" xr:uid="{00000000-0005-0000-0000-00009E1A0000}"/>
    <cellStyle name="Comma 2 2 19 2" xfId="6874" xr:uid="{00000000-0005-0000-0000-00009F1A0000}"/>
    <cellStyle name="Comma 2 2 19 3" xfId="6875" xr:uid="{00000000-0005-0000-0000-0000A01A0000}"/>
    <cellStyle name="Comma 2 2 2" xfId="6876" xr:uid="{00000000-0005-0000-0000-0000A11A0000}"/>
    <cellStyle name="Comma 2 2 2 10" xfId="6877" xr:uid="{00000000-0005-0000-0000-0000A21A0000}"/>
    <cellStyle name="Comma 2 2 2 11" xfId="6878" xr:uid="{00000000-0005-0000-0000-0000A31A0000}"/>
    <cellStyle name="Comma 2 2 2 12" xfId="6879" xr:uid="{00000000-0005-0000-0000-0000A41A0000}"/>
    <cellStyle name="Comma 2 2 2 13" xfId="6880" xr:uid="{00000000-0005-0000-0000-0000A51A0000}"/>
    <cellStyle name="Comma 2 2 2 14" xfId="6881" xr:uid="{00000000-0005-0000-0000-0000A61A0000}"/>
    <cellStyle name="Comma 2 2 2 15" xfId="6882" xr:uid="{00000000-0005-0000-0000-0000A71A0000}"/>
    <cellStyle name="Comma 2 2 2 16" xfId="6883" xr:uid="{00000000-0005-0000-0000-0000A81A0000}"/>
    <cellStyle name="Comma 2 2 2 17" xfId="6884" xr:uid="{00000000-0005-0000-0000-0000A91A0000}"/>
    <cellStyle name="Comma 2 2 2 18" xfId="6885" xr:uid="{00000000-0005-0000-0000-0000AA1A0000}"/>
    <cellStyle name="Comma 2 2 2 18 2" xfId="6886" xr:uid="{00000000-0005-0000-0000-0000AB1A0000}"/>
    <cellStyle name="Comma 2 2 2 18 3" xfId="6887" xr:uid="{00000000-0005-0000-0000-0000AC1A0000}"/>
    <cellStyle name="Comma 2 2 2 19" xfId="6888" xr:uid="{00000000-0005-0000-0000-0000AD1A0000}"/>
    <cellStyle name="Comma 2 2 2 2" xfId="6889" xr:uid="{00000000-0005-0000-0000-0000AE1A0000}"/>
    <cellStyle name="Comma 2 2 2 2 10" xfId="6890" xr:uid="{00000000-0005-0000-0000-0000AF1A0000}"/>
    <cellStyle name="Comma 2 2 2 2 2" xfId="6891" xr:uid="{00000000-0005-0000-0000-0000B01A0000}"/>
    <cellStyle name="Comma 2 2 2 2 2 10" xfId="6892" xr:uid="{00000000-0005-0000-0000-0000B11A0000}"/>
    <cellStyle name="Comma 2 2 2 2 2 10 2" xfId="6893" xr:uid="{00000000-0005-0000-0000-0000B21A0000}"/>
    <cellStyle name="Comma 2 2 2 2 2 2" xfId="6894" xr:uid="{00000000-0005-0000-0000-0000B31A0000}"/>
    <cellStyle name="Comma 2 2 2 2 2 2 2" xfId="6895" xr:uid="{00000000-0005-0000-0000-0000B41A0000}"/>
    <cellStyle name="Comma 2 2 2 2 2 2 2 2" xfId="6896" xr:uid="{00000000-0005-0000-0000-0000B51A0000}"/>
    <cellStyle name="Comma 2 2 2 2 2 2 2 3" xfId="6897" xr:uid="{00000000-0005-0000-0000-0000B61A0000}"/>
    <cellStyle name="Comma 2 2 2 2 2 2 3" xfId="6898" xr:uid="{00000000-0005-0000-0000-0000B71A0000}"/>
    <cellStyle name="Comma 2 2 2 2 2 2 4" xfId="6899" xr:uid="{00000000-0005-0000-0000-0000B81A0000}"/>
    <cellStyle name="Comma 2 2 2 2 2 3" xfId="6900" xr:uid="{00000000-0005-0000-0000-0000B91A0000}"/>
    <cellStyle name="Comma 2 2 2 2 2 4" xfId="6901" xr:uid="{00000000-0005-0000-0000-0000BA1A0000}"/>
    <cellStyle name="Comma 2 2 2 2 2 5" xfId="6902" xr:uid="{00000000-0005-0000-0000-0000BB1A0000}"/>
    <cellStyle name="Comma 2 2 2 2 2 6" xfId="6903" xr:uid="{00000000-0005-0000-0000-0000BC1A0000}"/>
    <cellStyle name="Comma 2 2 2 2 2 7" xfId="6904" xr:uid="{00000000-0005-0000-0000-0000BD1A0000}"/>
    <cellStyle name="Comma 2 2 2 2 2 8" xfId="6905" xr:uid="{00000000-0005-0000-0000-0000BE1A0000}"/>
    <cellStyle name="Comma 2 2 2 2 2 8 2" xfId="6906" xr:uid="{00000000-0005-0000-0000-0000BF1A0000}"/>
    <cellStyle name="Comma 2 2 2 2 2 8 3" xfId="6907" xr:uid="{00000000-0005-0000-0000-0000C01A0000}"/>
    <cellStyle name="Comma 2 2 2 2 2 9" xfId="6908" xr:uid="{00000000-0005-0000-0000-0000C11A0000}"/>
    <cellStyle name="Comma 2 2 2 2 3" xfId="6909" xr:uid="{00000000-0005-0000-0000-0000C21A0000}"/>
    <cellStyle name="Comma 2 2 2 2 4" xfId="6910" xr:uid="{00000000-0005-0000-0000-0000C31A0000}"/>
    <cellStyle name="Comma 2 2 2 2 5" xfId="6911" xr:uid="{00000000-0005-0000-0000-0000C41A0000}"/>
    <cellStyle name="Comma 2 2 2 2 6" xfId="6912" xr:uid="{00000000-0005-0000-0000-0000C51A0000}"/>
    <cellStyle name="Comma 2 2 2 2 7" xfId="6913" xr:uid="{00000000-0005-0000-0000-0000C61A0000}"/>
    <cellStyle name="Comma 2 2 2 2 8" xfId="6914" xr:uid="{00000000-0005-0000-0000-0000C71A0000}"/>
    <cellStyle name="Comma 2 2 2 2 8 2" xfId="6915" xr:uid="{00000000-0005-0000-0000-0000C81A0000}"/>
    <cellStyle name="Comma 2 2 2 2 8 3" xfId="6916" xr:uid="{00000000-0005-0000-0000-0000C91A0000}"/>
    <cellStyle name="Comma 2 2 2 2 9" xfId="6917" xr:uid="{00000000-0005-0000-0000-0000CA1A0000}"/>
    <cellStyle name="Comma 2 2 2 20" xfId="6918" xr:uid="{00000000-0005-0000-0000-0000CB1A0000}"/>
    <cellStyle name="Comma 2 2 2 21" xfId="6919" xr:uid="{00000000-0005-0000-0000-0000CC1A0000}"/>
    <cellStyle name="Comma 2 2 2 22" xfId="6920" xr:uid="{00000000-0005-0000-0000-0000CD1A0000}"/>
    <cellStyle name="Comma 2 2 2 23" xfId="6921" xr:uid="{00000000-0005-0000-0000-0000CE1A0000}"/>
    <cellStyle name="Comma 2 2 2 24" xfId="6922" xr:uid="{00000000-0005-0000-0000-0000CF1A0000}"/>
    <cellStyle name="Comma 2 2 2 25" xfId="6923" xr:uid="{00000000-0005-0000-0000-0000D01A0000}"/>
    <cellStyle name="Comma 2 2 2 26" xfId="6924" xr:uid="{00000000-0005-0000-0000-0000D11A0000}"/>
    <cellStyle name="Comma 2 2 2 27" xfId="6925" xr:uid="{00000000-0005-0000-0000-0000D21A0000}"/>
    <cellStyle name="Comma 2 2 2 28" xfId="6926" xr:uid="{00000000-0005-0000-0000-0000D31A0000}"/>
    <cellStyle name="Comma 2 2 2 29" xfId="6927" xr:uid="{00000000-0005-0000-0000-0000D41A0000}"/>
    <cellStyle name="Comma 2 2 2 3" xfId="6928" xr:uid="{00000000-0005-0000-0000-0000D51A0000}"/>
    <cellStyle name="Comma 2 2 2 3 2" xfId="6929" xr:uid="{00000000-0005-0000-0000-0000D61A0000}"/>
    <cellStyle name="Comma 2 2 2 3 2 2" xfId="6930" xr:uid="{00000000-0005-0000-0000-0000D71A0000}"/>
    <cellStyle name="Comma 2 2 2 30" xfId="6931" xr:uid="{00000000-0005-0000-0000-0000D81A0000}"/>
    <cellStyle name="Comma 2 2 2 31" xfId="6932" xr:uid="{00000000-0005-0000-0000-0000D91A0000}"/>
    <cellStyle name="Comma 2 2 2 32" xfId="6933" xr:uid="{00000000-0005-0000-0000-0000DA1A0000}"/>
    <cellStyle name="Comma 2 2 2 33" xfId="6934" xr:uid="{00000000-0005-0000-0000-0000DB1A0000}"/>
    <cellStyle name="Comma 2 2 2 34" xfId="6935" xr:uid="{00000000-0005-0000-0000-0000DC1A0000}"/>
    <cellStyle name="Comma 2 2 2 35" xfId="6936" xr:uid="{00000000-0005-0000-0000-0000DD1A0000}"/>
    <cellStyle name="Comma 2 2 2 36" xfId="6937" xr:uid="{00000000-0005-0000-0000-0000DE1A0000}"/>
    <cellStyle name="Comma 2 2 2 37" xfId="6938" xr:uid="{00000000-0005-0000-0000-0000DF1A0000}"/>
    <cellStyle name="Comma 2 2 2 38" xfId="6939" xr:uid="{00000000-0005-0000-0000-0000E01A0000}"/>
    <cellStyle name="Comma 2 2 2 39" xfId="6940" xr:uid="{00000000-0005-0000-0000-0000E11A0000}"/>
    <cellStyle name="Comma 2 2 2 4" xfId="6941" xr:uid="{00000000-0005-0000-0000-0000E21A0000}"/>
    <cellStyle name="Comma 2 2 2 40" xfId="6942" xr:uid="{00000000-0005-0000-0000-0000E31A0000}"/>
    <cellStyle name="Comma 2 2 2 41" xfId="6943" xr:uid="{00000000-0005-0000-0000-0000E41A0000}"/>
    <cellStyle name="Comma 2 2 2 42" xfId="6944" xr:uid="{00000000-0005-0000-0000-0000E51A0000}"/>
    <cellStyle name="Comma 2 2 2 43" xfId="6945" xr:uid="{00000000-0005-0000-0000-0000E61A0000}"/>
    <cellStyle name="Comma 2 2 2 44" xfId="6946" xr:uid="{00000000-0005-0000-0000-0000E71A0000}"/>
    <cellStyle name="Comma 2 2 2 45" xfId="6947" xr:uid="{00000000-0005-0000-0000-0000E81A0000}"/>
    <cellStyle name="Comma 2 2 2 46" xfId="6948" xr:uid="{00000000-0005-0000-0000-0000E91A0000}"/>
    <cellStyle name="Comma 2 2 2 47" xfId="6949" xr:uid="{00000000-0005-0000-0000-0000EA1A0000}"/>
    <cellStyle name="Comma 2 2 2 48" xfId="6950" xr:uid="{00000000-0005-0000-0000-0000EB1A0000}"/>
    <cellStyle name="Comma 2 2 2 49" xfId="6951" xr:uid="{00000000-0005-0000-0000-0000EC1A0000}"/>
    <cellStyle name="Comma 2 2 2 5" xfId="6952" xr:uid="{00000000-0005-0000-0000-0000ED1A0000}"/>
    <cellStyle name="Comma 2 2 2 50" xfId="6953" xr:uid="{00000000-0005-0000-0000-0000EE1A0000}"/>
    <cellStyle name="Comma 2 2 2 51" xfId="6954" xr:uid="{00000000-0005-0000-0000-0000EF1A0000}"/>
    <cellStyle name="Comma 2 2 2 52" xfId="6955" xr:uid="{00000000-0005-0000-0000-0000F01A0000}"/>
    <cellStyle name="Comma 2 2 2 53" xfId="6956" xr:uid="{00000000-0005-0000-0000-0000F11A0000}"/>
    <cellStyle name="Comma 2 2 2 54" xfId="6957" xr:uid="{00000000-0005-0000-0000-0000F21A0000}"/>
    <cellStyle name="Comma 2 2 2 55" xfId="6958" xr:uid="{00000000-0005-0000-0000-0000F31A0000}"/>
    <cellStyle name="Comma 2 2 2 56" xfId="6959" xr:uid="{00000000-0005-0000-0000-0000F41A0000}"/>
    <cellStyle name="Comma 2 2 2 57" xfId="6960" xr:uid="{00000000-0005-0000-0000-0000F51A0000}"/>
    <cellStyle name="Comma 2 2 2 58" xfId="6961" xr:uid="{00000000-0005-0000-0000-0000F61A0000}"/>
    <cellStyle name="Comma 2 2 2 59" xfId="6962" xr:uid="{00000000-0005-0000-0000-0000F71A0000}"/>
    <cellStyle name="Comma 2 2 2 6" xfId="6963" xr:uid="{00000000-0005-0000-0000-0000F81A0000}"/>
    <cellStyle name="Comma 2 2 2 60" xfId="6964" xr:uid="{00000000-0005-0000-0000-0000F91A0000}"/>
    <cellStyle name="Comma 2 2 2 61" xfId="6965" xr:uid="{00000000-0005-0000-0000-0000FA1A0000}"/>
    <cellStyle name="Comma 2 2 2 62" xfId="6966" xr:uid="{00000000-0005-0000-0000-0000FB1A0000}"/>
    <cellStyle name="Comma 2 2 2 63" xfId="6967" xr:uid="{00000000-0005-0000-0000-0000FC1A0000}"/>
    <cellStyle name="Comma 2 2 2 64" xfId="6968" xr:uid="{00000000-0005-0000-0000-0000FD1A0000}"/>
    <cellStyle name="Comma 2 2 2 65" xfId="6969" xr:uid="{00000000-0005-0000-0000-0000FE1A0000}"/>
    <cellStyle name="Comma 2 2 2 66" xfId="6970" xr:uid="{00000000-0005-0000-0000-0000FF1A0000}"/>
    <cellStyle name="Comma 2 2 2 67" xfId="6971" xr:uid="{00000000-0005-0000-0000-0000001B0000}"/>
    <cellStyle name="Comma 2 2 2 68" xfId="6972" xr:uid="{00000000-0005-0000-0000-0000011B0000}"/>
    <cellStyle name="Comma 2 2 2 69" xfId="6973" xr:uid="{00000000-0005-0000-0000-0000021B0000}"/>
    <cellStyle name="Comma 2 2 2 7" xfId="6974" xr:uid="{00000000-0005-0000-0000-0000031B0000}"/>
    <cellStyle name="Comma 2 2 2 70" xfId="6975" xr:uid="{00000000-0005-0000-0000-0000041B0000}"/>
    <cellStyle name="Comma 2 2 2 71" xfId="6976" xr:uid="{00000000-0005-0000-0000-0000051B0000}"/>
    <cellStyle name="Comma 2 2 2 72" xfId="6977" xr:uid="{00000000-0005-0000-0000-0000061B0000}"/>
    <cellStyle name="Comma 2 2 2 73" xfId="6978" xr:uid="{00000000-0005-0000-0000-0000071B0000}"/>
    <cellStyle name="Comma 2 2 2 74" xfId="6979" xr:uid="{00000000-0005-0000-0000-0000081B0000}"/>
    <cellStyle name="Comma 2 2 2 75" xfId="6980" xr:uid="{00000000-0005-0000-0000-0000091B0000}"/>
    <cellStyle name="Comma 2 2 2 76" xfId="6981" xr:uid="{00000000-0005-0000-0000-00000A1B0000}"/>
    <cellStyle name="Comma 2 2 2 77" xfId="6982" xr:uid="{00000000-0005-0000-0000-00000B1B0000}"/>
    <cellStyle name="Comma 2 2 2 78" xfId="6983" xr:uid="{00000000-0005-0000-0000-00000C1B0000}"/>
    <cellStyle name="Comma 2 2 2 79" xfId="6984" xr:uid="{00000000-0005-0000-0000-00000D1B0000}"/>
    <cellStyle name="Comma 2 2 2 8" xfId="6985" xr:uid="{00000000-0005-0000-0000-00000E1B0000}"/>
    <cellStyle name="Comma 2 2 2 9" xfId="6986" xr:uid="{00000000-0005-0000-0000-00000F1B0000}"/>
    <cellStyle name="Comma 2 2 20" xfId="6987" xr:uid="{00000000-0005-0000-0000-0000101B0000}"/>
    <cellStyle name="Comma 2 2 21" xfId="6988" xr:uid="{00000000-0005-0000-0000-0000111B0000}"/>
    <cellStyle name="Comma 2 2 22" xfId="6989" xr:uid="{00000000-0005-0000-0000-0000121B0000}"/>
    <cellStyle name="Comma 2 2 23" xfId="6990" xr:uid="{00000000-0005-0000-0000-0000131B0000}"/>
    <cellStyle name="Comma 2 2 24" xfId="6991" xr:uid="{00000000-0005-0000-0000-0000141B0000}"/>
    <cellStyle name="Comma 2 2 3" xfId="6992" xr:uid="{00000000-0005-0000-0000-0000151B0000}"/>
    <cellStyle name="Comma 2 2 3 2" xfId="6993" xr:uid="{00000000-0005-0000-0000-0000161B0000}"/>
    <cellStyle name="Comma 2 2 3 2 2" xfId="6994" xr:uid="{00000000-0005-0000-0000-0000171B0000}"/>
    <cellStyle name="Comma 2 2 4" xfId="6995" xr:uid="{00000000-0005-0000-0000-0000181B0000}"/>
    <cellStyle name="Comma 2 2 5" xfId="6996" xr:uid="{00000000-0005-0000-0000-0000191B0000}"/>
    <cellStyle name="Comma 2 2 6" xfId="6997" xr:uid="{00000000-0005-0000-0000-00001A1B0000}"/>
    <cellStyle name="Comma 2 2 7" xfId="6998" xr:uid="{00000000-0005-0000-0000-00001B1B0000}"/>
    <cellStyle name="Comma 2 2 8" xfId="6999" xr:uid="{00000000-0005-0000-0000-00001C1B0000}"/>
    <cellStyle name="Comma 2 2 9" xfId="7000" xr:uid="{00000000-0005-0000-0000-00001D1B0000}"/>
    <cellStyle name="Comma 2 20" xfId="7001" xr:uid="{00000000-0005-0000-0000-00001E1B0000}"/>
    <cellStyle name="Comma 2 21" xfId="7002" xr:uid="{00000000-0005-0000-0000-00001F1B0000}"/>
    <cellStyle name="Comma 2 22" xfId="7003" xr:uid="{00000000-0005-0000-0000-0000201B0000}"/>
    <cellStyle name="Comma 2 23" xfId="7004" xr:uid="{00000000-0005-0000-0000-0000211B0000}"/>
    <cellStyle name="Comma 2 24" xfId="7005" xr:uid="{00000000-0005-0000-0000-0000221B0000}"/>
    <cellStyle name="Comma 2 25" xfId="7006" xr:uid="{00000000-0005-0000-0000-0000231B0000}"/>
    <cellStyle name="Comma 2 26" xfId="7007" xr:uid="{00000000-0005-0000-0000-0000241B0000}"/>
    <cellStyle name="Comma 2 27" xfId="7008" xr:uid="{00000000-0005-0000-0000-0000251B0000}"/>
    <cellStyle name="Comma 2 28" xfId="7009" xr:uid="{00000000-0005-0000-0000-0000261B0000}"/>
    <cellStyle name="Comma 2 29" xfId="7010" xr:uid="{00000000-0005-0000-0000-0000271B0000}"/>
    <cellStyle name="Comma 2 3" xfId="7011" xr:uid="{00000000-0005-0000-0000-0000281B0000}"/>
    <cellStyle name="Comma 2 3 10" xfId="7012" xr:uid="{00000000-0005-0000-0000-0000291B0000}"/>
    <cellStyle name="Comma 2 3 11" xfId="7013" xr:uid="{00000000-0005-0000-0000-00002A1B0000}"/>
    <cellStyle name="Comma 2 3 12" xfId="7014" xr:uid="{00000000-0005-0000-0000-00002B1B0000}"/>
    <cellStyle name="Comma 2 3 13" xfId="7015" xr:uid="{00000000-0005-0000-0000-00002C1B0000}"/>
    <cellStyle name="Comma 2 3 14" xfId="7016" xr:uid="{00000000-0005-0000-0000-00002D1B0000}"/>
    <cellStyle name="Comma 2 3 15" xfId="7017" xr:uid="{00000000-0005-0000-0000-00002E1B0000}"/>
    <cellStyle name="Comma 2 3 16" xfId="7018" xr:uid="{00000000-0005-0000-0000-00002F1B0000}"/>
    <cellStyle name="Comma 2 3 17" xfId="7019" xr:uid="{00000000-0005-0000-0000-0000301B0000}"/>
    <cellStyle name="Comma 2 3 18" xfId="7020" xr:uid="{00000000-0005-0000-0000-0000311B0000}"/>
    <cellStyle name="Comma 2 3 19" xfId="7021" xr:uid="{00000000-0005-0000-0000-0000321B0000}"/>
    <cellStyle name="Comma 2 3 2" xfId="7022" xr:uid="{00000000-0005-0000-0000-0000331B0000}"/>
    <cellStyle name="Comma 2 3 2 10" xfId="7023" xr:uid="{00000000-0005-0000-0000-0000341B0000}"/>
    <cellStyle name="Comma 2 3 2 11" xfId="7024" xr:uid="{00000000-0005-0000-0000-0000351B0000}"/>
    <cellStyle name="Comma 2 3 2 12" xfId="7025" xr:uid="{00000000-0005-0000-0000-0000361B0000}"/>
    <cellStyle name="Comma 2 3 2 13" xfId="7026" xr:uid="{00000000-0005-0000-0000-0000371B0000}"/>
    <cellStyle name="Comma 2 3 2 14" xfId="7027" xr:uid="{00000000-0005-0000-0000-0000381B0000}"/>
    <cellStyle name="Comma 2 3 2 15" xfId="7028" xr:uid="{00000000-0005-0000-0000-0000391B0000}"/>
    <cellStyle name="Comma 2 3 2 16" xfId="7029" xr:uid="{00000000-0005-0000-0000-00003A1B0000}"/>
    <cellStyle name="Comma 2 3 2 17" xfId="7030" xr:uid="{00000000-0005-0000-0000-00003B1B0000}"/>
    <cellStyle name="Comma 2 3 2 18" xfId="7031" xr:uid="{00000000-0005-0000-0000-00003C1B0000}"/>
    <cellStyle name="Comma 2 3 2 19" xfId="7032" xr:uid="{00000000-0005-0000-0000-00003D1B0000}"/>
    <cellStyle name="Comma 2 3 2 2" xfId="7033" xr:uid="{00000000-0005-0000-0000-00003E1B0000}"/>
    <cellStyle name="Comma 2 3 2 2 2" xfId="7034" xr:uid="{00000000-0005-0000-0000-00003F1B0000}"/>
    <cellStyle name="Comma 2 3 2 2 2 2" xfId="7035" xr:uid="{00000000-0005-0000-0000-0000401B0000}"/>
    <cellStyle name="Comma 2 3 2 20" xfId="7036" xr:uid="{00000000-0005-0000-0000-0000411B0000}"/>
    <cellStyle name="Comma 2 3 2 21" xfId="7037" xr:uid="{00000000-0005-0000-0000-0000421B0000}"/>
    <cellStyle name="Comma 2 3 2 22" xfId="7038" xr:uid="{00000000-0005-0000-0000-0000431B0000}"/>
    <cellStyle name="Comma 2 3 2 23" xfId="7039" xr:uid="{00000000-0005-0000-0000-0000441B0000}"/>
    <cellStyle name="Comma 2 3 2 24" xfId="7040" xr:uid="{00000000-0005-0000-0000-0000451B0000}"/>
    <cellStyle name="Comma 2 3 2 25" xfId="7041" xr:uid="{00000000-0005-0000-0000-0000461B0000}"/>
    <cellStyle name="Comma 2 3 2 26" xfId="7042" xr:uid="{00000000-0005-0000-0000-0000471B0000}"/>
    <cellStyle name="Comma 2 3 2 27" xfId="7043" xr:uid="{00000000-0005-0000-0000-0000481B0000}"/>
    <cellStyle name="Comma 2 3 2 28" xfId="7044" xr:uid="{00000000-0005-0000-0000-0000491B0000}"/>
    <cellStyle name="Comma 2 3 2 29" xfId="7045" xr:uid="{00000000-0005-0000-0000-00004A1B0000}"/>
    <cellStyle name="Comma 2 3 2 3" xfId="7046" xr:uid="{00000000-0005-0000-0000-00004B1B0000}"/>
    <cellStyle name="Comma 2 3 2 30" xfId="7047" xr:uid="{00000000-0005-0000-0000-00004C1B0000}"/>
    <cellStyle name="Comma 2 3 2 31" xfId="7048" xr:uid="{00000000-0005-0000-0000-00004D1B0000}"/>
    <cellStyle name="Comma 2 3 2 32" xfId="7049" xr:uid="{00000000-0005-0000-0000-00004E1B0000}"/>
    <cellStyle name="Comma 2 3 2 33" xfId="7050" xr:uid="{00000000-0005-0000-0000-00004F1B0000}"/>
    <cellStyle name="Comma 2 3 2 34" xfId="7051" xr:uid="{00000000-0005-0000-0000-0000501B0000}"/>
    <cellStyle name="Comma 2 3 2 35" xfId="7052" xr:uid="{00000000-0005-0000-0000-0000511B0000}"/>
    <cellStyle name="Comma 2 3 2 36" xfId="7053" xr:uid="{00000000-0005-0000-0000-0000521B0000}"/>
    <cellStyle name="Comma 2 3 2 37" xfId="7054" xr:uid="{00000000-0005-0000-0000-0000531B0000}"/>
    <cellStyle name="Comma 2 3 2 38" xfId="7055" xr:uid="{00000000-0005-0000-0000-0000541B0000}"/>
    <cellStyle name="Comma 2 3 2 39" xfId="7056" xr:uid="{00000000-0005-0000-0000-0000551B0000}"/>
    <cellStyle name="Comma 2 3 2 4" xfId="7057" xr:uid="{00000000-0005-0000-0000-0000561B0000}"/>
    <cellStyle name="Comma 2 3 2 40" xfId="7058" xr:uid="{00000000-0005-0000-0000-0000571B0000}"/>
    <cellStyle name="Comma 2 3 2 41" xfId="7059" xr:uid="{00000000-0005-0000-0000-0000581B0000}"/>
    <cellStyle name="Comma 2 3 2 42" xfId="7060" xr:uid="{00000000-0005-0000-0000-0000591B0000}"/>
    <cellStyle name="Comma 2 3 2 43" xfId="7061" xr:uid="{00000000-0005-0000-0000-00005A1B0000}"/>
    <cellStyle name="Comma 2 3 2 44" xfId="7062" xr:uid="{00000000-0005-0000-0000-00005B1B0000}"/>
    <cellStyle name="Comma 2 3 2 45" xfId="7063" xr:uid="{00000000-0005-0000-0000-00005C1B0000}"/>
    <cellStyle name="Comma 2 3 2 46" xfId="7064" xr:uid="{00000000-0005-0000-0000-00005D1B0000}"/>
    <cellStyle name="Comma 2 3 2 47" xfId="7065" xr:uid="{00000000-0005-0000-0000-00005E1B0000}"/>
    <cellStyle name="Comma 2 3 2 48" xfId="7066" xr:uid="{00000000-0005-0000-0000-00005F1B0000}"/>
    <cellStyle name="Comma 2 3 2 49" xfId="7067" xr:uid="{00000000-0005-0000-0000-0000601B0000}"/>
    <cellStyle name="Comma 2 3 2 5" xfId="7068" xr:uid="{00000000-0005-0000-0000-0000611B0000}"/>
    <cellStyle name="Comma 2 3 2 50" xfId="7069" xr:uid="{00000000-0005-0000-0000-0000621B0000}"/>
    <cellStyle name="Comma 2 3 2 51" xfId="7070" xr:uid="{00000000-0005-0000-0000-0000631B0000}"/>
    <cellStyle name="Comma 2 3 2 52" xfId="7071" xr:uid="{00000000-0005-0000-0000-0000641B0000}"/>
    <cellStyle name="Comma 2 3 2 53" xfId="7072" xr:uid="{00000000-0005-0000-0000-0000651B0000}"/>
    <cellStyle name="Comma 2 3 2 54" xfId="7073" xr:uid="{00000000-0005-0000-0000-0000661B0000}"/>
    <cellStyle name="Comma 2 3 2 55" xfId="7074" xr:uid="{00000000-0005-0000-0000-0000671B0000}"/>
    <cellStyle name="Comma 2 3 2 56" xfId="7075" xr:uid="{00000000-0005-0000-0000-0000681B0000}"/>
    <cellStyle name="Comma 2 3 2 57" xfId="7076" xr:uid="{00000000-0005-0000-0000-0000691B0000}"/>
    <cellStyle name="Comma 2 3 2 58" xfId="7077" xr:uid="{00000000-0005-0000-0000-00006A1B0000}"/>
    <cellStyle name="Comma 2 3 2 59" xfId="7078" xr:uid="{00000000-0005-0000-0000-00006B1B0000}"/>
    <cellStyle name="Comma 2 3 2 6" xfId="7079" xr:uid="{00000000-0005-0000-0000-00006C1B0000}"/>
    <cellStyle name="Comma 2 3 2 60" xfId="7080" xr:uid="{00000000-0005-0000-0000-00006D1B0000}"/>
    <cellStyle name="Comma 2 3 2 61" xfId="7081" xr:uid="{00000000-0005-0000-0000-00006E1B0000}"/>
    <cellStyle name="Comma 2 3 2 62" xfId="7082" xr:uid="{00000000-0005-0000-0000-00006F1B0000}"/>
    <cellStyle name="Comma 2 3 2 63" xfId="7083" xr:uid="{00000000-0005-0000-0000-0000701B0000}"/>
    <cellStyle name="Comma 2 3 2 64" xfId="7084" xr:uid="{00000000-0005-0000-0000-0000711B0000}"/>
    <cellStyle name="Comma 2 3 2 65" xfId="7085" xr:uid="{00000000-0005-0000-0000-0000721B0000}"/>
    <cellStyle name="Comma 2 3 2 66" xfId="7086" xr:uid="{00000000-0005-0000-0000-0000731B0000}"/>
    <cellStyle name="Comma 2 3 2 67" xfId="7087" xr:uid="{00000000-0005-0000-0000-0000741B0000}"/>
    <cellStyle name="Comma 2 3 2 68" xfId="7088" xr:uid="{00000000-0005-0000-0000-0000751B0000}"/>
    <cellStyle name="Comma 2 3 2 69" xfId="7089" xr:uid="{00000000-0005-0000-0000-0000761B0000}"/>
    <cellStyle name="Comma 2 3 2 7" xfId="7090" xr:uid="{00000000-0005-0000-0000-0000771B0000}"/>
    <cellStyle name="Comma 2 3 2 70" xfId="7091" xr:uid="{00000000-0005-0000-0000-0000781B0000}"/>
    <cellStyle name="Comma 2 3 2 71" xfId="7092" xr:uid="{00000000-0005-0000-0000-0000791B0000}"/>
    <cellStyle name="Comma 2 3 2 72" xfId="7093" xr:uid="{00000000-0005-0000-0000-00007A1B0000}"/>
    <cellStyle name="Comma 2 3 2 73" xfId="7094" xr:uid="{00000000-0005-0000-0000-00007B1B0000}"/>
    <cellStyle name="Comma 2 3 2 74" xfId="7095" xr:uid="{00000000-0005-0000-0000-00007C1B0000}"/>
    <cellStyle name="Comma 2 3 2 75" xfId="7096" xr:uid="{00000000-0005-0000-0000-00007D1B0000}"/>
    <cellStyle name="Comma 2 3 2 76" xfId="7097" xr:uid="{00000000-0005-0000-0000-00007E1B0000}"/>
    <cellStyle name="Comma 2 3 2 77" xfId="7098" xr:uid="{00000000-0005-0000-0000-00007F1B0000}"/>
    <cellStyle name="Comma 2 3 2 78" xfId="7099" xr:uid="{00000000-0005-0000-0000-0000801B0000}"/>
    <cellStyle name="Comma 2 3 2 79" xfId="7100" xr:uid="{00000000-0005-0000-0000-0000811B0000}"/>
    <cellStyle name="Comma 2 3 2 8" xfId="7101" xr:uid="{00000000-0005-0000-0000-0000821B0000}"/>
    <cellStyle name="Comma 2 3 2 80" xfId="7102" xr:uid="{00000000-0005-0000-0000-0000831B0000}"/>
    <cellStyle name="Comma 2 3 2 81" xfId="7103" xr:uid="{00000000-0005-0000-0000-0000841B0000}"/>
    <cellStyle name="Comma 2 3 2 82" xfId="7104" xr:uid="{00000000-0005-0000-0000-0000851B0000}"/>
    <cellStyle name="Comma 2 3 2 83" xfId="7105" xr:uid="{00000000-0005-0000-0000-0000861B0000}"/>
    <cellStyle name="Comma 2 3 2 84" xfId="7106" xr:uid="{00000000-0005-0000-0000-0000871B0000}"/>
    <cellStyle name="Comma 2 3 2 85" xfId="7107" xr:uid="{00000000-0005-0000-0000-0000881B0000}"/>
    <cellStyle name="Comma 2 3 2 86" xfId="7108" xr:uid="{00000000-0005-0000-0000-0000891B0000}"/>
    <cellStyle name="Comma 2 3 2 87" xfId="7109" xr:uid="{00000000-0005-0000-0000-00008A1B0000}"/>
    <cellStyle name="Comma 2 3 2 88" xfId="7110" xr:uid="{00000000-0005-0000-0000-00008B1B0000}"/>
    <cellStyle name="Comma 2 3 2 89" xfId="7111" xr:uid="{00000000-0005-0000-0000-00008C1B0000}"/>
    <cellStyle name="Comma 2 3 2 9" xfId="7112" xr:uid="{00000000-0005-0000-0000-00008D1B0000}"/>
    <cellStyle name="Comma 2 3 2 90" xfId="7113" xr:uid="{00000000-0005-0000-0000-00008E1B0000}"/>
    <cellStyle name="Comma 2 3 2 91" xfId="7114" xr:uid="{00000000-0005-0000-0000-00008F1B0000}"/>
    <cellStyle name="Comma 2 3 2 92" xfId="7115" xr:uid="{00000000-0005-0000-0000-0000901B0000}"/>
    <cellStyle name="Comma 2 3 2 93" xfId="7116" xr:uid="{00000000-0005-0000-0000-0000911B0000}"/>
    <cellStyle name="Comma 2 3 2 94" xfId="7117" xr:uid="{00000000-0005-0000-0000-0000921B0000}"/>
    <cellStyle name="Comma 2 3 20" xfId="7118" xr:uid="{00000000-0005-0000-0000-0000931B0000}"/>
    <cellStyle name="Comma 2 3 21" xfId="7119" xr:uid="{00000000-0005-0000-0000-0000941B0000}"/>
    <cellStyle name="Comma 2 3 22" xfId="7120" xr:uid="{00000000-0005-0000-0000-0000951B0000}"/>
    <cellStyle name="Comma 2 3 23" xfId="7121" xr:uid="{00000000-0005-0000-0000-0000961B0000}"/>
    <cellStyle name="Comma 2 3 24" xfId="7122" xr:uid="{00000000-0005-0000-0000-0000971B0000}"/>
    <cellStyle name="Comma 2 3 25" xfId="7123" xr:uid="{00000000-0005-0000-0000-0000981B0000}"/>
    <cellStyle name="Comma 2 3 26" xfId="7124" xr:uid="{00000000-0005-0000-0000-0000991B0000}"/>
    <cellStyle name="Comma 2 3 27" xfId="7125" xr:uid="{00000000-0005-0000-0000-00009A1B0000}"/>
    <cellStyle name="Comma 2 3 28" xfId="7126" xr:uid="{00000000-0005-0000-0000-00009B1B0000}"/>
    <cellStyle name="Comma 2 3 29" xfId="7127" xr:uid="{00000000-0005-0000-0000-00009C1B0000}"/>
    <cellStyle name="Comma 2 3 3" xfId="7128" xr:uid="{00000000-0005-0000-0000-00009D1B0000}"/>
    <cellStyle name="Comma 2 3 3 10" xfId="7129" xr:uid="{00000000-0005-0000-0000-00009E1B0000}"/>
    <cellStyle name="Comma 2 3 3 11" xfId="7130" xr:uid="{00000000-0005-0000-0000-00009F1B0000}"/>
    <cellStyle name="Comma 2 3 3 12" xfId="7131" xr:uid="{00000000-0005-0000-0000-0000A01B0000}"/>
    <cellStyle name="Comma 2 3 3 13" xfId="7132" xr:uid="{00000000-0005-0000-0000-0000A11B0000}"/>
    <cellStyle name="Comma 2 3 3 14" xfId="7133" xr:uid="{00000000-0005-0000-0000-0000A21B0000}"/>
    <cellStyle name="Comma 2 3 3 15" xfId="7134" xr:uid="{00000000-0005-0000-0000-0000A31B0000}"/>
    <cellStyle name="Comma 2 3 3 16" xfId="7135" xr:uid="{00000000-0005-0000-0000-0000A41B0000}"/>
    <cellStyle name="Comma 2 3 3 17" xfId="7136" xr:uid="{00000000-0005-0000-0000-0000A51B0000}"/>
    <cellStyle name="Comma 2 3 3 18" xfId="7137" xr:uid="{00000000-0005-0000-0000-0000A61B0000}"/>
    <cellStyle name="Comma 2 3 3 19" xfId="7138" xr:uid="{00000000-0005-0000-0000-0000A71B0000}"/>
    <cellStyle name="Comma 2 3 3 2" xfId="7139" xr:uid="{00000000-0005-0000-0000-0000A81B0000}"/>
    <cellStyle name="Comma 2 3 3 20" xfId="7140" xr:uid="{00000000-0005-0000-0000-0000A91B0000}"/>
    <cellStyle name="Comma 2 3 3 21" xfId="7141" xr:uid="{00000000-0005-0000-0000-0000AA1B0000}"/>
    <cellStyle name="Comma 2 3 3 22" xfId="7142" xr:uid="{00000000-0005-0000-0000-0000AB1B0000}"/>
    <cellStyle name="Comma 2 3 3 23" xfId="7143" xr:uid="{00000000-0005-0000-0000-0000AC1B0000}"/>
    <cellStyle name="Comma 2 3 3 24" xfId="7144" xr:uid="{00000000-0005-0000-0000-0000AD1B0000}"/>
    <cellStyle name="Comma 2 3 3 25" xfId="7145" xr:uid="{00000000-0005-0000-0000-0000AE1B0000}"/>
    <cellStyle name="Comma 2 3 3 26" xfId="7146" xr:uid="{00000000-0005-0000-0000-0000AF1B0000}"/>
    <cellStyle name="Comma 2 3 3 27" xfId="7147" xr:uid="{00000000-0005-0000-0000-0000B01B0000}"/>
    <cellStyle name="Comma 2 3 3 28" xfId="7148" xr:uid="{00000000-0005-0000-0000-0000B11B0000}"/>
    <cellStyle name="Comma 2 3 3 29" xfId="7149" xr:uid="{00000000-0005-0000-0000-0000B21B0000}"/>
    <cellStyle name="Comma 2 3 3 3" xfId="7150" xr:uid="{00000000-0005-0000-0000-0000B31B0000}"/>
    <cellStyle name="Comma 2 3 3 30" xfId="7151" xr:uid="{00000000-0005-0000-0000-0000B41B0000}"/>
    <cellStyle name="Comma 2 3 3 31" xfId="7152" xr:uid="{00000000-0005-0000-0000-0000B51B0000}"/>
    <cellStyle name="Comma 2 3 3 32" xfId="7153" xr:uid="{00000000-0005-0000-0000-0000B61B0000}"/>
    <cellStyle name="Comma 2 3 3 33" xfId="7154" xr:uid="{00000000-0005-0000-0000-0000B71B0000}"/>
    <cellStyle name="Comma 2 3 3 34" xfId="7155" xr:uid="{00000000-0005-0000-0000-0000B81B0000}"/>
    <cellStyle name="Comma 2 3 3 35" xfId="7156" xr:uid="{00000000-0005-0000-0000-0000B91B0000}"/>
    <cellStyle name="Comma 2 3 3 36" xfId="7157" xr:uid="{00000000-0005-0000-0000-0000BA1B0000}"/>
    <cellStyle name="Comma 2 3 3 37" xfId="7158" xr:uid="{00000000-0005-0000-0000-0000BB1B0000}"/>
    <cellStyle name="Comma 2 3 3 38" xfId="7159" xr:uid="{00000000-0005-0000-0000-0000BC1B0000}"/>
    <cellStyle name="Comma 2 3 3 39" xfId="7160" xr:uid="{00000000-0005-0000-0000-0000BD1B0000}"/>
    <cellStyle name="Comma 2 3 3 4" xfId="7161" xr:uid="{00000000-0005-0000-0000-0000BE1B0000}"/>
    <cellStyle name="Comma 2 3 3 40" xfId="7162" xr:uid="{00000000-0005-0000-0000-0000BF1B0000}"/>
    <cellStyle name="Comma 2 3 3 41" xfId="7163" xr:uid="{00000000-0005-0000-0000-0000C01B0000}"/>
    <cellStyle name="Comma 2 3 3 42" xfId="7164" xr:uid="{00000000-0005-0000-0000-0000C11B0000}"/>
    <cellStyle name="Comma 2 3 3 43" xfId="7165" xr:uid="{00000000-0005-0000-0000-0000C21B0000}"/>
    <cellStyle name="Comma 2 3 3 44" xfId="7166" xr:uid="{00000000-0005-0000-0000-0000C31B0000}"/>
    <cellStyle name="Comma 2 3 3 45" xfId="7167" xr:uid="{00000000-0005-0000-0000-0000C41B0000}"/>
    <cellStyle name="Comma 2 3 3 46" xfId="7168" xr:uid="{00000000-0005-0000-0000-0000C51B0000}"/>
    <cellStyle name="Comma 2 3 3 47" xfId="7169" xr:uid="{00000000-0005-0000-0000-0000C61B0000}"/>
    <cellStyle name="Comma 2 3 3 48" xfId="7170" xr:uid="{00000000-0005-0000-0000-0000C71B0000}"/>
    <cellStyle name="Comma 2 3 3 49" xfId="7171" xr:uid="{00000000-0005-0000-0000-0000C81B0000}"/>
    <cellStyle name="Comma 2 3 3 5" xfId="7172" xr:uid="{00000000-0005-0000-0000-0000C91B0000}"/>
    <cellStyle name="Comma 2 3 3 50" xfId="7173" xr:uid="{00000000-0005-0000-0000-0000CA1B0000}"/>
    <cellStyle name="Comma 2 3 3 51" xfId="7174" xr:uid="{00000000-0005-0000-0000-0000CB1B0000}"/>
    <cellStyle name="Comma 2 3 3 52" xfId="7175" xr:uid="{00000000-0005-0000-0000-0000CC1B0000}"/>
    <cellStyle name="Comma 2 3 3 53" xfId="7176" xr:uid="{00000000-0005-0000-0000-0000CD1B0000}"/>
    <cellStyle name="Comma 2 3 3 54" xfId="7177" xr:uid="{00000000-0005-0000-0000-0000CE1B0000}"/>
    <cellStyle name="Comma 2 3 3 55" xfId="7178" xr:uid="{00000000-0005-0000-0000-0000CF1B0000}"/>
    <cellStyle name="Comma 2 3 3 56" xfId="7179" xr:uid="{00000000-0005-0000-0000-0000D01B0000}"/>
    <cellStyle name="Comma 2 3 3 57" xfId="7180" xr:uid="{00000000-0005-0000-0000-0000D11B0000}"/>
    <cellStyle name="Comma 2 3 3 58" xfId="7181" xr:uid="{00000000-0005-0000-0000-0000D21B0000}"/>
    <cellStyle name="Comma 2 3 3 59" xfId="7182" xr:uid="{00000000-0005-0000-0000-0000D31B0000}"/>
    <cellStyle name="Comma 2 3 3 6" xfId="7183" xr:uid="{00000000-0005-0000-0000-0000D41B0000}"/>
    <cellStyle name="Comma 2 3 3 60" xfId="7184" xr:uid="{00000000-0005-0000-0000-0000D51B0000}"/>
    <cellStyle name="Comma 2 3 3 61" xfId="7185" xr:uid="{00000000-0005-0000-0000-0000D61B0000}"/>
    <cellStyle name="Comma 2 3 3 62" xfId="7186" xr:uid="{00000000-0005-0000-0000-0000D71B0000}"/>
    <cellStyle name="Comma 2 3 3 63" xfId="7187" xr:uid="{00000000-0005-0000-0000-0000D81B0000}"/>
    <cellStyle name="Comma 2 3 3 64" xfId="7188" xr:uid="{00000000-0005-0000-0000-0000D91B0000}"/>
    <cellStyle name="Comma 2 3 3 65" xfId="7189" xr:uid="{00000000-0005-0000-0000-0000DA1B0000}"/>
    <cellStyle name="Comma 2 3 3 66" xfId="7190" xr:uid="{00000000-0005-0000-0000-0000DB1B0000}"/>
    <cellStyle name="Comma 2 3 3 67" xfId="7191" xr:uid="{00000000-0005-0000-0000-0000DC1B0000}"/>
    <cellStyle name="Comma 2 3 3 68" xfId="7192" xr:uid="{00000000-0005-0000-0000-0000DD1B0000}"/>
    <cellStyle name="Comma 2 3 3 69" xfId="7193" xr:uid="{00000000-0005-0000-0000-0000DE1B0000}"/>
    <cellStyle name="Comma 2 3 3 7" xfId="7194" xr:uid="{00000000-0005-0000-0000-0000DF1B0000}"/>
    <cellStyle name="Comma 2 3 3 70" xfId="7195" xr:uid="{00000000-0005-0000-0000-0000E01B0000}"/>
    <cellStyle name="Comma 2 3 3 71" xfId="7196" xr:uid="{00000000-0005-0000-0000-0000E11B0000}"/>
    <cellStyle name="Comma 2 3 3 72" xfId="7197" xr:uid="{00000000-0005-0000-0000-0000E21B0000}"/>
    <cellStyle name="Comma 2 3 3 73" xfId="7198" xr:uid="{00000000-0005-0000-0000-0000E31B0000}"/>
    <cellStyle name="Comma 2 3 3 74" xfId="7199" xr:uid="{00000000-0005-0000-0000-0000E41B0000}"/>
    <cellStyle name="Comma 2 3 3 8" xfId="7200" xr:uid="{00000000-0005-0000-0000-0000E51B0000}"/>
    <cellStyle name="Comma 2 3 3 9" xfId="7201" xr:uid="{00000000-0005-0000-0000-0000E61B0000}"/>
    <cellStyle name="Comma 2 3 30" xfId="7202" xr:uid="{00000000-0005-0000-0000-0000E71B0000}"/>
    <cellStyle name="Comma 2 3 31" xfId="7203" xr:uid="{00000000-0005-0000-0000-0000E81B0000}"/>
    <cellStyle name="Comma 2 3 32" xfId="7204" xr:uid="{00000000-0005-0000-0000-0000E91B0000}"/>
    <cellStyle name="Comma 2 3 33" xfId="7205" xr:uid="{00000000-0005-0000-0000-0000EA1B0000}"/>
    <cellStyle name="Comma 2 3 34" xfId="7206" xr:uid="{00000000-0005-0000-0000-0000EB1B0000}"/>
    <cellStyle name="Comma 2 3 35" xfId="7207" xr:uid="{00000000-0005-0000-0000-0000EC1B0000}"/>
    <cellStyle name="Comma 2 3 36" xfId="7208" xr:uid="{00000000-0005-0000-0000-0000ED1B0000}"/>
    <cellStyle name="Comma 2 3 37" xfId="7209" xr:uid="{00000000-0005-0000-0000-0000EE1B0000}"/>
    <cellStyle name="Comma 2 3 38" xfId="7210" xr:uid="{00000000-0005-0000-0000-0000EF1B0000}"/>
    <cellStyle name="Comma 2 3 39" xfId="7211" xr:uid="{00000000-0005-0000-0000-0000F01B0000}"/>
    <cellStyle name="Comma 2 3 4" xfId="7212" xr:uid="{00000000-0005-0000-0000-0000F11B0000}"/>
    <cellStyle name="Comma 2 3 40" xfId="7213" xr:uid="{00000000-0005-0000-0000-0000F21B0000}"/>
    <cellStyle name="Comma 2 3 41" xfId="7214" xr:uid="{00000000-0005-0000-0000-0000F31B0000}"/>
    <cellStyle name="Comma 2 3 42" xfId="7215" xr:uid="{00000000-0005-0000-0000-0000F41B0000}"/>
    <cellStyle name="Comma 2 3 43" xfId="7216" xr:uid="{00000000-0005-0000-0000-0000F51B0000}"/>
    <cellStyle name="Comma 2 3 44" xfId="7217" xr:uid="{00000000-0005-0000-0000-0000F61B0000}"/>
    <cellStyle name="Comma 2 3 45" xfId="7218" xr:uid="{00000000-0005-0000-0000-0000F71B0000}"/>
    <cellStyle name="Comma 2 3 46" xfId="7219" xr:uid="{00000000-0005-0000-0000-0000F81B0000}"/>
    <cellStyle name="Comma 2 3 47" xfId="7220" xr:uid="{00000000-0005-0000-0000-0000F91B0000}"/>
    <cellStyle name="Comma 2 3 48" xfId="7221" xr:uid="{00000000-0005-0000-0000-0000FA1B0000}"/>
    <cellStyle name="Comma 2 3 49" xfId="7222" xr:uid="{00000000-0005-0000-0000-0000FB1B0000}"/>
    <cellStyle name="Comma 2 3 5" xfId="7223" xr:uid="{00000000-0005-0000-0000-0000FC1B0000}"/>
    <cellStyle name="Comma 2 3 50" xfId="7224" xr:uid="{00000000-0005-0000-0000-0000FD1B0000}"/>
    <cellStyle name="Comma 2 3 51" xfId="7225" xr:uid="{00000000-0005-0000-0000-0000FE1B0000}"/>
    <cellStyle name="Comma 2 3 52" xfId="7226" xr:uid="{00000000-0005-0000-0000-0000FF1B0000}"/>
    <cellStyle name="Comma 2 3 53" xfId="7227" xr:uid="{00000000-0005-0000-0000-0000001C0000}"/>
    <cellStyle name="Comma 2 3 54" xfId="7228" xr:uid="{00000000-0005-0000-0000-0000011C0000}"/>
    <cellStyle name="Comma 2 3 55" xfId="7229" xr:uid="{00000000-0005-0000-0000-0000021C0000}"/>
    <cellStyle name="Comma 2 3 56" xfId="7230" xr:uid="{00000000-0005-0000-0000-0000031C0000}"/>
    <cellStyle name="Comma 2 3 57" xfId="7231" xr:uid="{00000000-0005-0000-0000-0000041C0000}"/>
    <cellStyle name="Comma 2 3 58" xfId="7232" xr:uid="{00000000-0005-0000-0000-0000051C0000}"/>
    <cellStyle name="Comma 2 3 59" xfId="7233" xr:uid="{00000000-0005-0000-0000-0000061C0000}"/>
    <cellStyle name="Comma 2 3 6" xfId="7234" xr:uid="{00000000-0005-0000-0000-0000071C0000}"/>
    <cellStyle name="Comma 2 3 60" xfId="7235" xr:uid="{00000000-0005-0000-0000-0000081C0000}"/>
    <cellStyle name="Comma 2 3 61" xfId="7236" xr:uid="{00000000-0005-0000-0000-0000091C0000}"/>
    <cellStyle name="Comma 2 3 62" xfId="7237" xr:uid="{00000000-0005-0000-0000-00000A1C0000}"/>
    <cellStyle name="Comma 2 3 63" xfId="7238" xr:uid="{00000000-0005-0000-0000-00000B1C0000}"/>
    <cellStyle name="Comma 2 3 64" xfId="7239" xr:uid="{00000000-0005-0000-0000-00000C1C0000}"/>
    <cellStyle name="Comma 2 3 65" xfId="7240" xr:uid="{00000000-0005-0000-0000-00000D1C0000}"/>
    <cellStyle name="Comma 2 3 66" xfId="7241" xr:uid="{00000000-0005-0000-0000-00000E1C0000}"/>
    <cellStyle name="Comma 2 3 67" xfId="7242" xr:uid="{00000000-0005-0000-0000-00000F1C0000}"/>
    <cellStyle name="Comma 2 3 68" xfId="7243" xr:uid="{00000000-0005-0000-0000-0000101C0000}"/>
    <cellStyle name="Comma 2 3 69" xfId="7244" xr:uid="{00000000-0005-0000-0000-0000111C0000}"/>
    <cellStyle name="Comma 2 3 7" xfId="7245" xr:uid="{00000000-0005-0000-0000-0000121C0000}"/>
    <cellStyle name="Comma 2 3 70" xfId="7246" xr:uid="{00000000-0005-0000-0000-0000131C0000}"/>
    <cellStyle name="Comma 2 3 71" xfId="7247" xr:uid="{00000000-0005-0000-0000-0000141C0000}"/>
    <cellStyle name="Comma 2 3 72" xfId="7248" xr:uid="{00000000-0005-0000-0000-0000151C0000}"/>
    <cellStyle name="Comma 2 3 73" xfId="7249" xr:uid="{00000000-0005-0000-0000-0000161C0000}"/>
    <cellStyle name="Comma 2 3 74" xfId="7250" xr:uid="{00000000-0005-0000-0000-0000171C0000}"/>
    <cellStyle name="Comma 2 3 75" xfId="7251" xr:uid="{00000000-0005-0000-0000-0000181C0000}"/>
    <cellStyle name="Comma 2 3 76" xfId="7252" xr:uid="{00000000-0005-0000-0000-0000191C0000}"/>
    <cellStyle name="Comma 2 3 77" xfId="7253" xr:uid="{00000000-0005-0000-0000-00001A1C0000}"/>
    <cellStyle name="Comma 2 3 78" xfId="7254" xr:uid="{00000000-0005-0000-0000-00001B1C0000}"/>
    <cellStyle name="Comma 2 3 79" xfId="7255" xr:uid="{00000000-0005-0000-0000-00001C1C0000}"/>
    <cellStyle name="Comma 2 3 8" xfId="7256" xr:uid="{00000000-0005-0000-0000-00001D1C0000}"/>
    <cellStyle name="Comma 2 3 80" xfId="7257" xr:uid="{00000000-0005-0000-0000-00001E1C0000}"/>
    <cellStyle name="Comma 2 3 81" xfId="7258" xr:uid="{00000000-0005-0000-0000-00001F1C0000}"/>
    <cellStyle name="Comma 2 3 82" xfId="7259" xr:uid="{00000000-0005-0000-0000-0000201C0000}"/>
    <cellStyle name="Comma 2 3 83" xfId="7260" xr:uid="{00000000-0005-0000-0000-0000211C0000}"/>
    <cellStyle name="Comma 2 3 84" xfId="7261" xr:uid="{00000000-0005-0000-0000-0000221C0000}"/>
    <cellStyle name="Comma 2 3 85" xfId="7262" xr:uid="{00000000-0005-0000-0000-0000231C0000}"/>
    <cellStyle name="Comma 2 3 86" xfId="7263" xr:uid="{00000000-0005-0000-0000-0000241C0000}"/>
    <cellStyle name="Comma 2 3 87" xfId="7264" xr:uid="{00000000-0005-0000-0000-0000251C0000}"/>
    <cellStyle name="Comma 2 3 88" xfId="7265" xr:uid="{00000000-0005-0000-0000-0000261C0000}"/>
    <cellStyle name="Comma 2 3 89" xfId="7266" xr:uid="{00000000-0005-0000-0000-0000271C0000}"/>
    <cellStyle name="Comma 2 3 9" xfId="7267" xr:uid="{00000000-0005-0000-0000-0000281C0000}"/>
    <cellStyle name="Comma 2 3 90" xfId="7268" xr:uid="{00000000-0005-0000-0000-0000291C0000}"/>
    <cellStyle name="Comma 2 3 91" xfId="7269" xr:uid="{00000000-0005-0000-0000-00002A1C0000}"/>
    <cellStyle name="Comma 2 3 92" xfId="7270" xr:uid="{00000000-0005-0000-0000-00002B1C0000}"/>
    <cellStyle name="Comma 2 3 93" xfId="7271" xr:uid="{00000000-0005-0000-0000-00002C1C0000}"/>
    <cellStyle name="Comma 2 3 94" xfId="7272" xr:uid="{00000000-0005-0000-0000-00002D1C0000}"/>
    <cellStyle name="Comma 2 3 95" xfId="7273" xr:uid="{00000000-0005-0000-0000-00002E1C0000}"/>
    <cellStyle name="Comma 2 30" xfId="7274" xr:uid="{00000000-0005-0000-0000-00002F1C0000}"/>
    <cellStyle name="Comma 2 31" xfId="7275" xr:uid="{00000000-0005-0000-0000-0000301C0000}"/>
    <cellStyle name="Comma 2 32" xfId="7276" xr:uid="{00000000-0005-0000-0000-0000311C0000}"/>
    <cellStyle name="Comma 2 33" xfId="7277" xr:uid="{00000000-0005-0000-0000-0000321C0000}"/>
    <cellStyle name="Comma 2 34" xfId="7278" xr:uid="{00000000-0005-0000-0000-0000331C0000}"/>
    <cellStyle name="Comma 2 35" xfId="7279" xr:uid="{00000000-0005-0000-0000-0000341C0000}"/>
    <cellStyle name="Comma 2 36" xfId="7280" xr:uid="{00000000-0005-0000-0000-0000351C0000}"/>
    <cellStyle name="Comma 2 37" xfId="6835" xr:uid="{00000000-0005-0000-0000-0000361C0000}"/>
    <cellStyle name="Comma 2 4" xfId="7281" xr:uid="{00000000-0005-0000-0000-0000371C0000}"/>
    <cellStyle name="Comma 2 4 10" xfId="7282" xr:uid="{00000000-0005-0000-0000-0000381C0000}"/>
    <cellStyle name="Comma 2 4 11" xfId="7283" xr:uid="{00000000-0005-0000-0000-0000391C0000}"/>
    <cellStyle name="Comma 2 4 12" xfId="7284" xr:uid="{00000000-0005-0000-0000-00003A1C0000}"/>
    <cellStyle name="Comma 2 4 13" xfId="7285" xr:uid="{00000000-0005-0000-0000-00003B1C0000}"/>
    <cellStyle name="Comma 2 4 14" xfId="7286" xr:uid="{00000000-0005-0000-0000-00003C1C0000}"/>
    <cellStyle name="Comma 2 4 15" xfId="7287" xr:uid="{00000000-0005-0000-0000-00003D1C0000}"/>
    <cellStyle name="Comma 2 4 16" xfId="7288" xr:uid="{00000000-0005-0000-0000-00003E1C0000}"/>
    <cellStyle name="Comma 2 4 17" xfId="7289" xr:uid="{00000000-0005-0000-0000-00003F1C0000}"/>
    <cellStyle name="Comma 2 4 18" xfId="7290" xr:uid="{00000000-0005-0000-0000-0000401C0000}"/>
    <cellStyle name="Comma 2 4 19" xfId="7291" xr:uid="{00000000-0005-0000-0000-0000411C0000}"/>
    <cellStyle name="Comma 2 4 2" xfId="7292" xr:uid="{00000000-0005-0000-0000-0000421C0000}"/>
    <cellStyle name="Comma 2 4 2 2" xfId="7293" xr:uid="{00000000-0005-0000-0000-0000431C0000}"/>
    <cellStyle name="Comma 2 4 2 3" xfId="7294" xr:uid="{00000000-0005-0000-0000-0000441C0000}"/>
    <cellStyle name="Comma 2 4 2 4" xfId="7295" xr:uid="{00000000-0005-0000-0000-0000451C0000}"/>
    <cellStyle name="Comma 2 4 2 5" xfId="7296" xr:uid="{00000000-0005-0000-0000-0000461C0000}"/>
    <cellStyle name="Comma 2 4 20" xfId="7297" xr:uid="{00000000-0005-0000-0000-0000471C0000}"/>
    <cellStyle name="Comma 2 4 21" xfId="7298" xr:uid="{00000000-0005-0000-0000-0000481C0000}"/>
    <cellStyle name="Comma 2 4 22" xfId="7299" xr:uid="{00000000-0005-0000-0000-0000491C0000}"/>
    <cellStyle name="Comma 2 4 23" xfId="7300" xr:uid="{00000000-0005-0000-0000-00004A1C0000}"/>
    <cellStyle name="Comma 2 4 24" xfId="7301" xr:uid="{00000000-0005-0000-0000-00004B1C0000}"/>
    <cellStyle name="Comma 2 4 25" xfId="7302" xr:uid="{00000000-0005-0000-0000-00004C1C0000}"/>
    <cellStyle name="Comma 2 4 26" xfId="7303" xr:uid="{00000000-0005-0000-0000-00004D1C0000}"/>
    <cellStyle name="Comma 2 4 27" xfId="7304" xr:uid="{00000000-0005-0000-0000-00004E1C0000}"/>
    <cellStyle name="Comma 2 4 28" xfId="7305" xr:uid="{00000000-0005-0000-0000-00004F1C0000}"/>
    <cellStyle name="Comma 2 4 29" xfId="7306" xr:uid="{00000000-0005-0000-0000-0000501C0000}"/>
    <cellStyle name="Comma 2 4 3" xfId="7307" xr:uid="{00000000-0005-0000-0000-0000511C0000}"/>
    <cellStyle name="Comma 2 4 3 2" xfId="14393" xr:uid="{00000000-0005-0000-0000-0000521C0000}"/>
    <cellStyle name="Comma 2 4 3 3" xfId="14394" xr:uid="{00000000-0005-0000-0000-0000531C0000}"/>
    <cellStyle name="Comma 2 4 30" xfId="7308" xr:uid="{00000000-0005-0000-0000-0000541C0000}"/>
    <cellStyle name="Comma 2 4 31" xfId="7309" xr:uid="{00000000-0005-0000-0000-0000551C0000}"/>
    <cellStyle name="Comma 2 4 32" xfId="7310" xr:uid="{00000000-0005-0000-0000-0000561C0000}"/>
    <cellStyle name="Comma 2 4 33" xfId="7311" xr:uid="{00000000-0005-0000-0000-0000571C0000}"/>
    <cellStyle name="Comma 2 4 34" xfId="7312" xr:uid="{00000000-0005-0000-0000-0000581C0000}"/>
    <cellStyle name="Comma 2 4 35" xfId="7313" xr:uid="{00000000-0005-0000-0000-0000591C0000}"/>
    <cellStyle name="Comma 2 4 36" xfId="7314" xr:uid="{00000000-0005-0000-0000-00005A1C0000}"/>
    <cellStyle name="Comma 2 4 37" xfId="7315" xr:uid="{00000000-0005-0000-0000-00005B1C0000}"/>
    <cellStyle name="Comma 2 4 38" xfId="7316" xr:uid="{00000000-0005-0000-0000-00005C1C0000}"/>
    <cellStyle name="Comma 2 4 39" xfId="7317" xr:uid="{00000000-0005-0000-0000-00005D1C0000}"/>
    <cellStyle name="Comma 2 4 4" xfId="7318" xr:uid="{00000000-0005-0000-0000-00005E1C0000}"/>
    <cellStyle name="Comma 2 4 40" xfId="7319" xr:uid="{00000000-0005-0000-0000-00005F1C0000}"/>
    <cellStyle name="Comma 2 4 41" xfId="7320" xr:uid="{00000000-0005-0000-0000-0000601C0000}"/>
    <cellStyle name="Comma 2 4 42" xfId="7321" xr:uid="{00000000-0005-0000-0000-0000611C0000}"/>
    <cellStyle name="Comma 2 4 5" xfId="7322" xr:uid="{00000000-0005-0000-0000-0000621C0000}"/>
    <cellStyle name="Comma 2 4 6" xfId="7323" xr:uid="{00000000-0005-0000-0000-0000631C0000}"/>
    <cellStyle name="Comma 2 4 7" xfId="7324" xr:uid="{00000000-0005-0000-0000-0000641C0000}"/>
    <cellStyle name="Comma 2 4 8" xfId="7325" xr:uid="{00000000-0005-0000-0000-0000651C0000}"/>
    <cellStyle name="Comma 2 4 9" xfId="7326" xr:uid="{00000000-0005-0000-0000-0000661C0000}"/>
    <cellStyle name="Comma 2 5" xfId="7327" xr:uid="{00000000-0005-0000-0000-0000671C0000}"/>
    <cellStyle name="Comma 2 5 10" xfId="7328" xr:uid="{00000000-0005-0000-0000-0000681C0000}"/>
    <cellStyle name="Comma 2 5 11" xfId="7329" xr:uid="{00000000-0005-0000-0000-0000691C0000}"/>
    <cellStyle name="Comma 2 5 12" xfId="7330" xr:uid="{00000000-0005-0000-0000-00006A1C0000}"/>
    <cellStyle name="Comma 2 5 13" xfId="7331" xr:uid="{00000000-0005-0000-0000-00006B1C0000}"/>
    <cellStyle name="Comma 2 5 14" xfId="7332" xr:uid="{00000000-0005-0000-0000-00006C1C0000}"/>
    <cellStyle name="Comma 2 5 15" xfId="7333" xr:uid="{00000000-0005-0000-0000-00006D1C0000}"/>
    <cellStyle name="Comma 2 5 16" xfId="7334" xr:uid="{00000000-0005-0000-0000-00006E1C0000}"/>
    <cellStyle name="Comma 2 5 17" xfId="7335" xr:uid="{00000000-0005-0000-0000-00006F1C0000}"/>
    <cellStyle name="Comma 2 5 18" xfId="7336" xr:uid="{00000000-0005-0000-0000-0000701C0000}"/>
    <cellStyle name="Comma 2 5 19" xfId="7337" xr:uid="{00000000-0005-0000-0000-0000711C0000}"/>
    <cellStyle name="Comma 2 5 2" xfId="7338" xr:uid="{00000000-0005-0000-0000-0000721C0000}"/>
    <cellStyle name="Comma 2 5 20" xfId="7339" xr:uid="{00000000-0005-0000-0000-0000731C0000}"/>
    <cellStyle name="Comma 2 5 21" xfId="7340" xr:uid="{00000000-0005-0000-0000-0000741C0000}"/>
    <cellStyle name="Comma 2 5 22" xfId="7341" xr:uid="{00000000-0005-0000-0000-0000751C0000}"/>
    <cellStyle name="Comma 2 5 23" xfId="7342" xr:uid="{00000000-0005-0000-0000-0000761C0000}"/>
    <cellStyle name="Comma 2 5 24" xfId="7343" xr:uid="{00000000-0005-0000-0000-0000771C0000}"/>
    <cellStyle name="Comma 2 5 25" xfId="7344" xr:uid="{00000000-0005-0000-0000-0000781C0000}"/>
    <cellStyle name="Comma 2 5 26" xfId="7345" xr:uid="{00000000-0005-0000-0000-0000791C0000}"/>
    <cellStyle name="Comma 2 5 27" xfId="7346" xr:uid="{00000000-0005-0000-0000-00007A1C0000}"/>
    <cellStyle name="Comma 2 5 28" xfId="7347" xr:uid="{00000000-0005-0000-0000-00007B1C0000}"/>
    <cellStyle name="Comma 2 5 29" xfId="7348" xr:uid="{00000000-0005-0000-0000-00007C1C0000}"/>
    <cellStyle name="Comma 2 5 3" xfId="7349" xr:uid="{00000000-0005-0000-0000-00007D1C0000}"/>
    <cellStyle name="Comma 2 5 30" xfId="7350" xr:uid="{00000000-0005-0000-0000-00007E1C0000}"/>
    <cellStyle name="Comma 2 5 31" xfId="7351" xr:uid="{00000000-0005-0000-0000-00007F1C0000}"/>
    <cellStyle name="Comma 2 5 32" xfId="7352" xr:uid="{00000000-0005-0000-0000-0000801C0000}"/>
    <cellStyle name="Comma 2 5 33" xfId="7353" xr:uid="{00000000-0005-0000-0000-0000811C0000}"/>
    <cellStyle name="Comma 2 5 34" xfId="7354" xr:uid="{00000000-0005-0000-0000-0000821C0000}"/>
    <cellStyle name="Comma 2 5 35" xfId="7355" xr:uid="{00000000-0005-0000-0000-0000831C0000}"/>
    <cellStyle name="Comma 2 5 36" xfId="7356" xr:uid="{00000000-0005-0000-0000-0000841C0000}"/>
    <cellStyle name="Comma 2 5 37" xfId="7357" xr:uid="{00000000-0005-0000-0000-0000851C0000}"/>
    <cellStyle name="Comma 2 5 38" xfId="7358" xr:uid="{00000000-0005-0000-0000-0000861C0000}"/>
    <cellStyle name="Comma 2 5 39" xfId="7359" xr:uid="{00000000-0005-0000-0000-0000871C0000}"/>
    <cellStyle name="Comma 2 5 4" xfId="7360" xr:uid="{00000000-0005-0000-0000-0000881C0000}"/>
    <cellStyle name="Comma 2 5 4 2" xfId="7361" xr:uid="{00000000-0005-0000-0000-0000891C0000}"/>
    <cellStyle name="Comma 2 5 4 3" xfId="7362" xr:uid="{00000000-0005-0000-0000-00008A1C0000}"/>
    <cellStyle name="Comma 2 5 4 4" xfId="7363" xr:uid="{00000000-0005-0000-0000-00008B1C0000}"/>
    <cellStyle name="Comma 2 5 40" xfId="7364" xr:uid="{00000000-0005-0000-0000-00008C1C0000}"/>
    <cellStyle name="Comma 2 5 41" xfId="7365" xr:uid="{00000000-0005-0000-0000-00008D1C0000}"/>
    <cellStyle name="Comma 2 5 42" xfId="7366" xr:uid="{00000000-0005-0000-0000-00008E1C0000}"/>
    <cellStyle name="Comma 2 5 5" xfId="7367" xr:uid="{00000000-0005-0000-0000-00008F1C0000}"/>
    <cellStyle name="Comma 2 5 6" xfId="7368" xr:uid="{00000000-0005-0000-0000-0000901C0000}"/>
    <cellStyle name="Comma 2 5 7" xfId="7369" xr:uid="{00000000-0005-0000-0000-0000911C0000}"/>
    <cellStyle name="Comma 2 5 8" xfId="7370" xr:uid="{00000000-0005-0000-0000-0000921C0000}"/>
    <cellStyle name="Comma 2 5 9" xfId="7371" xr:uid="{00000000-0005-0000-0000-0000931C0000}"/>
    <cellStyle name="Comma 2 6" xfId="7372" xr:uid="{00000000-0005-0000-0000-0000941C0000}"/>
    <cellStyle name="Comma 2 6 10" xfId="7373" xr:uid="{00000000-0005-0000-0000-0000951C0000}"/>
    <cellStyle name="Comma 2 6 11" xfId="7374" xr:uid="{00000000-0005-0000-0000-0000961C0000}"/>
    <cellStyle name="Comma 2 6 12" xfId="7375" xr:uid="{00000000-0005-0000-0000-0000971C0000}"/>
    <cellStyle name="Comma 2 6 13" xfId="7376" xr:uid="{00000000-0005-0000-0000-0000981C0000}"/>
    <cellStyle name="Comma 2 6 14" xfId="7377" xr:uid="{00000000-0005-0000-0000-0000991C0000}"/>
    <cellStyle name="Comma 2 6 15" xfId="7378" xr:uid="{00000000-0005-0000-0000-00009A1C0000}"/>
    <cellStyle name="Comma 2 6 16" xfId="7379" xr:uid="{00000000-0005-0000-0000-00009B1C0000}"/>
    <cellStyle name="Comma 2 6 17" xfId="7380" xr:uid="{00000000-0005-0000-0000-00009C1C0000}"/>
    <cellStyle name="Comma 2 6 18" xfId="7381" xr:uid="{00000000-0005-0000-0000-00009D1C0000}"/>
    <cellStyle name="Comma 2 6 19" xfId="7382" xr:uid="{00000000-0005-0000-0000-00009E1C0000}"/>
    <cellStyle name="Comma 2 6 2" xfId="7383" xr:uid="{00000000-0005-0000-0000-00009F1C0000}"/>
    <cellStyle name="Comma 2 6 20" xfId="7384" xr:uid="{00000000-0005-0000-0000-0000A01C0000}"/>
    <cellStyle name="Comma 2 6 21" xfId="7385" xr:uid="{00000000-0005-0000-0000-0000A11C0000}"/>
    <cellStyle name="Comma 2 6 22" xfId="7386" xr:uid="{00000000-0005-0000-0000-0000A21C0000}"/>
    <cellStyle name="Comma 2 6 23" xfId="7387" xr:uid="{00000000-0005-0000-0000-0000A31C0000}"/>
    <cellStyle name="Comma 2 6 24" xfId="7388" xr:uid="{00000000-0005-0000-0000-0000A41C0000}"/>
    <cellStyle name="Comma 2 6 25" xfId="7389" xr:uid="{00000000-0005-0000-0000-0000A51C0000}"/>
    <cellStyle name="Comma 2 6 26" xfId="7390" xr:uid="{00000000-0005-0000-0000-0000A61C0000}"/>
    <cellStyle name="Comma 2 6 27" xfId="7391" xr:uid="{00000000-0005-0000-0000-0000A71C0000}"/>
    <cellStyle name="Comma 2 6 28" xfId="7392" xr:uid="{00000000-0005-0000-0000-0000A81C0000}"/>
    <cellStyle name="Comma 2 6 29" xfId="7393" xr:uid="{00000000-0005-0000-0000-0000A91C0000}"/>
    <cellStyle name="Comma 2 6 3" xfId="7394" xr:uid="{00000000-0005-0000-0000-0000AA1C0000}"/>
    <cellStyle name="Comma 2 6 30" xfId="7395" xr:uid="{00000000-0005-0000-0000-0000AB1C0000}"/>
    <cellStyle name="Comma 2 6 31" xfId="7396" xr:uid="{00000000-0005-0000-0000-0000AC1C0000}"/>
    <cellStyle name="Comma 2 6 32" xfId="7397" xr:uid="{00000000-0005-0000-0000-0000AD1C0000}"/>
    <cellStyle name="Comma 2 6 33" xfId="7398" xr:uid="{00000000-0005-0000-0000-0000AE1C0000}"/>
    <cellStyle name="Comma 2 6 33 2" xfId="7399" xr:uid="{00000000-0005-0000-0000-0000AF1C0000}"/>
    <cellStyle name="Comma 2 6 33 3" xfId="7400" xr:uid="{00000000-0005-0000-0000-0000B01C0000}"/>
    <cellStyle name="Comma 2 6 34" xfId="7401" xr:uid="{00000000-0005-0000-0000-0000B11C0000}"/>
    <cellStyle name="Comma 2 6 35" xfId="7402" xr:uid="{00000000-0005-0000-0000-0000B21C0000}"/>
    <cellStyle name="Comma 2 6 36" xfId="7403" xr:uid="{00000000-0005-0000-0000-0000B31C0000}"/>
    <cellStyle name="Comma 2 6 37" xfId="7404" xr:uid="{00000000-0005-0000-0000-0000B41C0000}"/>
    <cellStyle name="Comma 2 6 38" xfId="7405" xr:uid="{00000000-0005-0000-0000-0000B51C0000}"/>
    <cellStyle name="Comma 2 6 39" xfId="7406" xr:uid="{00000000-0005-0000-0000-0000B61C0000}"/>
    <cellStyle name="Comma 2 6 4" xfId="7407" xr:uid="{00000000-0005-0000-0000-0000B71C0000}"/>
    <cellStyle name="Comma 2 6 40" xfId="7408" xr:uid="{00000000-0005-0000-0000-0000B81C0000}"/>
    <cellStyle name="Comma 2 6 41" xfId="7409" xr:uid="{00000000-0005-0000-0000-0000B91C0000}"/>
    <cellStyle name="Comma 2 6 42" xfId="7410" xr:uid="{00000000-0005-0000-0000-0000BA1C0000}"/>
    <cellStyle name="Comma 2 6 5" xfId="7411" xr:uid="{00000000-0005-0000-0000-0000BB1C0000}"/>
    <cellStyle name="Comma 2 6 6" xfId="7412" xr:uid="{00000000-0005-0000-0000-0000BC1C0000}"/>
    <cellStyle name="Comma 2 6 7" xfId="7413" xr:uid="{00000000-0005-0000-0000-0000BD1C0000}"/>
    <cellStyle name="Comma 2 6 8" xfId="7414" xr:uid="{00000000-0005-0000-0000-0000BE1C0000}"/>
    <cellStyle name="Comma 2 6 9" xfId="7415" xr:uid="{00000000-0005-0000-0000-0000BF1C0000}"/>
    <cellStyle name="Comma 2 7" xfId="7416" xr:uid="{00000000-0005-0000-0000-0000C01C0000}"/>
    <cellStyle name="Comma 2 7 10" xfId="7417" xr:uid="{00000000-0005-0000-0000-0000C11C0000}"/>
    <cellStyle name="Comma 2 7 11" xfId="7418" xr:uid="{00000000-0005-0000-0000-0000C21C0000}"/>
    <cellStyle name="Comma 2 7 2" xfId="7419" xr:uid="{00000000-0005-0000-0000-0000C31C0000}"/>
    <cellStyle name="Comma 2 7 3" xfId="7420" xr:uid="{00000000-0005-0000-0000-0000C41C0000}"/>
    <cellStyle name="Comma 2 7 4" xfId="7421" xr:uid="{00000000-0005-0000-0000-0000C51C0000}"/>
    <cellStyle name="Comma 2 7 5" xfId="7422" xr:uid="{00000000-0005-0000-0000-0000C61C0000}"/>
    <cellStyle name="Comma 2 7 6" xfId="7423" xr:uid="{00000000-0005-0000-0000-0000C71C0000}"/>
    <cellStyle name="Comma 2 7 7" xfId="7424" xr:uid="{00000000-0005-0000-0000-0000C81C0000}"/>
    <cellStyle name="Comma 2 7 8" xfId="7425" xr:uid="{00000000-0005-0000-0000-0000C91C0000}"/>
    <cellStyle name="Comma 2 7 9" xfId="7426" xr:uid="{00000000-0005-0000-0000-0000CA1C0000}"/>
    <cellStyle name="Comma 2 8" xfId="7427" xr:uid="{00000000-0005-0000-0000-0000CB1C0000}"/>
    <cellStyle name="Comma 2 8 10" xfId="7428" xr:uid="{00000000-0005-0000-0000-0000CC1C0000}"/>
    <cellStyle name="Comma 2 8 11" xfId="7429" xr:uid="{00000000-0005-0000-0000-0000CD1C0000}"/>
    <cellStyle name="Comma 2 8 2" xfId="7430" xr:uid="{00000000-0005-0000-0000-0000CE1C0000}"/>
    <cellStyle name="Comma 2 8 3" xfId="7431" xr:uid="{00000000-0005-0000-0000-0000CF1C0000}"/>
    <cellStyle name="Comma 2 8 4" xfId="7432" xr:uid="{00000000-0005-0000-0000-0000D01C0000}"/>
    <cellStyle name="Comma 2 8 5" xfId="7433" xr:uid="{00000000-0005-0000-0000-0000D11C0000}"/>
    <cellStyle name="Comma 2 8 6" xfId="7434" xr:uid="{00000000-0005-0000-0000-0000D21C0000}"/>
    <cellStyle name="Comma 2 8 7" xfId="7435" xr:uid="{00000000-0005-0000-0000-0000D31C0000}"/>
    <cellStyle name="Comma 2 8 8" xfId="7436" xr:uid="{00000000-0005-0000-0000-0000D41C0000}"/>
    <cellStyle name="Comma 2 8 9" xfId="7437" xr:uid="{00000000-0005-0000-0000-0000D51C0000}"/>
    <cellStyle name="Comma 2 9" xfId="7438" xr:uid="{00000000-0005-0000-0000-0000D61C0000}"/>
    <cellStyle name="Comma 2 9 10" xfId="7439" xr:uid="{00000000-0005-0000-0000-0000D71C0000}"/>
    <cellStyle name="Comma 2 9 11" xfId="7440" xr:uid="{00000000-0005-0000-0000-0000D81C0000}"/>
    <cellStyle name="Comma 2 9 2" xfId="7441" xr:uid="{00000000-0005-0000-0000-0000D91C0000}"/>
    <cellStyle name="Comma 2 9 3" xfId="7442" xr:uid="{00000000-0005-0000-0000-0000DA1C0000}"/>
    <cellStyle name="Comma 2 9 4" xfId="7443" xr:uid="{00000000-0005-0000-0000-0000DB1C0000}"/>
    <cellStyle name="Comma 2 9 5" xfId="7444" xr:uid="{00000000-0005-0000-0000-0000DC1C0000}"/>
    <cellStyle name="Comma 2 9 6" xfId="7445" xr:uid="{00000000-0005-0000-0000-0000DD1C0000}"/>
    <cellStyle name="Comma 2 9 7" xfId="7446" xr:uid="{00000000-0005-0000-0000-0000DE1C0000}"/>
    <cellStyle name="Comma 2 9 8" xfId="7447" xr:uid="{00000000-0005-0000-0000-0000DF1C0000}"/>
    <cellStyle name="Comma 2 9 9" xfId="7448" xr:uid="{00000000-0005-0000-0000-0000E01C0000}"/>
    <cellStyle name="Comma 2_MA LIFE - 12 December 2009 - Stage 01A " xfId="14395" xr:uid="{00000000-0005-0000-0000-0000E11C0000}"/>
    <cellStyle name="Comma 20" xfId="7449" xr:uid="{00000000-0005-0000-0000-0000E21C0000}"/>
    <cellStyle name="Comma 20 2" xfId="14383" xr:uid="{00000000-0005-0000-0000-0000E31C0000}"/>
    <cellStyle name="Comma 21" xfId="7450" xr:uid="{00000000-0005-0000-0000-0000E41C0000}"/>
    <cellStyle name="Comma 21 2" xfId="7451" xr:uid="{00000000-0005-0000-0000-0000E51C0000}"/>
    <cellStyle name="Comma 21 3" xfId="7452" xr:uid="{00000000-0005-0000-0000-0000E61C0000}"/>
    <cellStyle name="Comma 21 4" xfId="7453" xr:uid="{00000000-0005-0000-0000-0000E71C0000}"/>
    <cellStyle name="Comma 21 5" xfId="7454" xr:uid="{00000000-0005-0000-0000-0000E81C0000}"/>
    <cellStyle name="Comma 21 6" xfId="7455" xr:uid="{00000000-0005-0000-0000-0000E91C0000}"/>
    <cellStyle name="Comma 22" xfId="7456" xr:uid="{00000000-0005-0000-0000-0000EA1C0000}"/>
    <cellStyle name="Comma 23" xfId="7457" xr:uid="{00000000-0005-0000-0000-0000EB1C0000}"/>
    <cellStyle name="Comma 23 10" xfId="7458" xr:uid="{00000000-0005-0000-0000-0000EC1C0000}"/>
    <cellStyle name="Comma 23 11" xfId="7459" xr:uid="{00000000-0005-0000-0000-0000ED1C0000}"/>
    <cellStyle name="Comma 23 2" xfId="7460" xr:uid="{00000000-0005-0000-0000-0000EE1C0000}"/>
    <cellStyle name="Comma 23 3" xfId="7461" xr:uid="{00000000-0005-0000-0000-0000EF1C0000}"/>
    <cellStyle name="Comma 23 4" xfId="7462" xr:uid="{00000000-0005-0000-0000-0000F01C0000}"/>
    <cellStyle name="Comma 23 5" xfId="7463" xr:uid="{00000000-0005-0000-0000-0000F11C0000}"/>
    <cellStyle name="Comma 23 6" xfId="7464" xr:uid="{00000000-0005-0000-0000-0000F21C0000}"/>
    <cellStyle name="Comma 23 7" xfId="7465" xr:uid="{00000000-0005-0000-0000-0000F31C0000}"/>
    <cellStyle name="Comma 23 8" xfId="7466" xr:uid="{00000000-0005-0000-0000-0000F41C0000}"/>
    <cellStyle name="Comma 23 9" xfId="7467" xr:uid="{00000000-0005-0000-0000-0000F51C0000}"/>
    <cellStyle name="Comma 24" xfId="7468" xr:uid="{00000000-0005-0000-0000-0000F61C0000}"/>
    <cellStyle name="Comma 25" xfId="7469" xr:uid="{00000000-0005-0000-0000-0000F71C0000}"/>
    <cellStyle name="Comma 25 2" xfId="7470" xr:uid="{00000000-0005-0000-0000-0000F81C0000}"/>
    <cellStyle name="Comma 25 3" xfId="7471" xr:uid="{00000000-0005-0000-0000-0000F91C0000}"/>
    <cellStyle name="Comma 25 4" xfId="7472" xr:uid="{00000000-0005-0000-0000-0000FA1C0000}"/>
    <cellStyle name="Comma 25 5" xfId="7473" xr:uid="{00000000-0005-0000-0000-0000FB1C0000}"/>
    <cellStyle name="Comma 26" xfId="7474" xr:uid="{00000000-0005-0000-0000-0000FC1C0000}"/>
    <cellStyle name="Comma 26 2" xfId="7475" xr:uid="{00000000-0005-0000-0000-0000FD1C0000}"/>
    <cellStyle name="Comma 26 3" xfId="7476" xr:uid="{00000000-0005-0000-0000-0000FE1C0000}"/>
    <cellStyle name="Comma 26 4" xfId="7477" xr:uid="{00000000-0005-0000-0000-0000FF1C0000}"/>
    <cellStyle name="Comma 26 5" xfId="7478" xr:uid="{00000000-0005-0000-0000-0000001D0000}"/>
    <cellStyle name="Comma 27" xfId="7479" xr:uid="{00000000-0005-0000-0000-0000011D0000}"/>
    <cellStyle name="Comma 27 2" xfId="7480" xr:uid="{00000000-0005-0000-0000-0000021D0000}"/>
    <cellStyle name="Comma 27 3" xfId="7481" xr:uid="{00000000-0005-0000-0000-0000031D0000}"/>
    <cellStyle name="Comma 28" xfId="7482" xr:uid="{00000000-0005-0000-0000-0000041D0000}"/>
    <cellStyle name="Comma 29" xfId="7483" xr:uid="{00000000-0005-0000-0000-0000051D0000}"/>
    <cellStyle name="Comma 3" xfId="7484" xr:uid="{00000000-0005-0000-0000-0000061D0000}"/>
    <cellStyle name="Comma 3 10" xfId="7485" xr:uid="{00000000-0005-0000-0000-0000071D0000}"/>
    <cellStyle name="Comma 3 11" xfId="7486" xr:uid="{00000000-0005-0000-0000-0000081D0000}"/>
    <cellStyle name="Comma 3 12" xfId="7487" xr:uid="{00000000-0005-0000-0000-0000091D0000}"/>
    <cellStyle name="Comma 3 13" xfId="7488" xr:uid="{00000000-0005-0000-0000-00000A1D0000}"/>
    <cellStyle name="Comma 3 14" xfId="7489" xr:uid="{00000000-0005-0000-0000-00000B1D0000}"/>
    <cellStyle name="Comma 3 15" xfId="7490" xr:uid="{00000000-0005-0000-0000-00000C1D0000}"/>
    <cellStyle name="Comma 3 16" xfId="7491" xr:uid="{00000000-0005-0000-0000-00000D1D0000}"/>
    <cellStyle name="Comma 3 17" xfId="7492" xr:uid="{00000000-0005-0000-0000-00000E1D0000}"/>
    <cellStyle name="Comma 3 18" xfId="7493" xr:uid="{00000000-0005-0000-0000-00000F1D0000}"/>
    <cellStyle name="Comma 3 19" xfId="7494" xr:uid="{00000000-0005-0000-0000-0000101D0000}"/>
    <cellStyle name="Comma 3 2" xfId="7495" xr:uid="{00000000-0005-0000-0000-0000111D0000}"/>
    <cellStyle name="Comma 3 2 10" xfId="7496" xr:uid="{00000000-0005-0000-0000-0000121D0000}"/>
    <cellStyle name="Comma 3 2 11" xfId="7497" xr:uid="{00000000-0005-0000-0000-0000131D0000}"/>
    <cellStyle name="Comma 3 2 12" xfId="7498" xr:uid="{00000000-0005-0000-0000-0000141D0000}"/>
    <cellStyle name="Comma 3 2 13" xfId="7499" xr:uid="{00000000-0005-0000-0000-0000151D0000}"/>
    <cellStyle name="Comma 3 2 14" xfId="7500" xr:uid="{00000000-0005-0000-0000-0000161D0000}"/>
    <cellStyle name="Comma 3 2 15" xfId="7501" xr:uid="{00000000-0005-0000-0000-0000171D0000}"/>
    <cellStyle name="Comma 3 2 16" xfId="7502" xr:uid="{00000000-0005-0000-0000-0000181D0000}"/>
    <cellStyle name="Comma 3 2 17" xfId="7503" xr:uid="{00000000-0005-0000-0000-0000191D0000}"/>
    <cellStyle name="Comma 3 2 18" xfId="7504" xr:uid="{00000000-0005-0000-0000-00001A1D0000}"/>
    <cellStyle name="Comma 3 2 19" xfId="7505" xr:uid="{00000000-0005-0000-0000-00001B1D0000}"/>
    <cellStyle name="Comma 3 2 2" xfId="7506" xr:uid="{00000000-0005-0000-0000-00001C1D0000}"/>
    <cellStyle name="Comma 3 2 20" xfId="7507" xr:uid="{00000000-0005-0000-0000-00001D1D0000}"/>
    <cellStyle name="Comma 3 2 21" xfId="7508" xr:uid="{00000000-0005-0000-0000-00001E1D0000}"/>
    <cellStyle name="Comma 3 2 22" xfId="7509" xr:uid="{00000000-0005-0000-0000-00001F1D0000}"/>
    <cellStyle name="Comma 3 2 23" xfId="7510" xr:uid="{00000000-0005-0000-0000-0000201D0000}"/>
    <cellStyle name="Comma 3 2 3" xfId="7511" xr:uid="{00000000-0005-0000-0000-0000211D0000}"/>
    <cellStyle name="Comma 3 2 4" xfId="7512" xr:uid="{00000000-0005-0000-0000-0000221D0000}"/>
    <cellStyle name="Comma 3 2 5" xfId="7513" xr:uid="{00000000-0005-0000-0000-0000231D0000}"/>
    <cellStyle name="Comma 3 2 6" xfId="7514" xr:uid="{00000000-0005-0000-0000-0000241D0000}"/>
    <cellStyle name="Comma 3 2 7" xfId="7515" xr:uid="{00000000-0005-0000-0000-0000251D0000}"/>
    <cellStyle name="Comma 3 2 8" xfId="7516" xr:uid="{00000000-0005-0000-0000-0000261D0000}"/>
    <cellStyle name="Comma 3 2 9" xfId="7517" xr:uid="{00000000-0005-0000-0000-0000271D0000}"/>
    <cellStyle name="Comma 3 20" xfId="7518" xr:uid="{00000000-0005-0000-0000-0000281D0000}"/>
    <cellStyle name="Comma 3 21" xfId="7519" xr:uid="{00000000-0005-0000-0000-0000291D0000}"/>
    <cellStyle name="Comma 3 22" xfId="7520" xr:uid="{00000000-0005-0000-0000-00002A1D0000}"/>
    <cellStyle name="Comma 3 23" xfId="7521" xr:uid="{00000000-0005-0000-0000-00002B1D0000}"/>
    <cellStyle name="Comma 3 24" xfId="7522" xr:uid="{00000000-0005-0000-0000-00002C1D0000}"/>
    <cellStyle name="Comma 3 25" xfId="7523" xr:uid="{00000000-0005-0000-0000-00002D1D0000}"/>
    <cellStyle name="Comma 3 26" xfId="7524" xr:uid="{00000000-0005-0000-0000-00002E1D0000}"/>
    <cellStyle name="Comma 3 3" xfId="7525" xr:uid="{00000000-0005-0000-0000-00002F1D0000}"/>
    <cellStyle name="Comma 3 3 2" xfId="14396" xr:uid="{00000000-0005-0000-0000-0000301D0000}"/>
    <cellStyle name="Comma 3 3 3" xfId="14397" xr:uid="{00000000-0005-0000-0000-0000311D0000}"/>
    <cellStyle name="Comma 3 3 4" xfId="14398" xr:uid="{00000000-0005-0000-0000-0000321D0000}"/>
    <cellStyle name="Comma 3 4" xfId="7526" xr:uid="{00000000-0005-0000-0000-0000331D0000}"/>
    <cellStyle name="Comma 3 5" xfId="7527" xr:uid="{00000000-0005-0000-0000-0000341D0000}"/>
    <cellStyle name="Comma 3 6" xfId="7528" xr:uid="{00000000-0005-0000-0000-0000351D0000}"/>
    <cellStyle name="Comma 3 7" xfId="7529" xr:uid="{00000000-0005-0000-0000-0000361D0000}"/>
    <cellStyle name="Comma 3 8" xfId="7530" xr:uid="{00000000-0005-0000-0000-0000371D0000}"/>
    <cellStyle name="Comma 3 9" xfId="7531" xr:uid="{00000000-0005-0000-0000-0000381D0000}"/>
    <cellStyle name="Comma 3_Xl0000010" xfId="7532" xr:uid="{00000000-0005-0000-0000-0000391D0000}"/>
    <cellStyle name="Comma 30" xfId="7533" xr:uid="{00000000-0005-0000-0000-00003A1D0000}"/>
    <cellStyle name="Comma 30 2" xfId="7534" xr:uid="{00000000-0005-0000-0000-00003B1D0000}"/>
    <cellStyle name="Comma 30 3" xfId="7535" xr:uid="{00000000-0005-0000-0000-00003C1D0000}"/>
    <cellStyle name="Comma 30 4" xfId="7536" xr:uid="{00000000-0005-0000-0000-00003D1D0000}"/>
    <cellStyle name="Comma 30 5" xfId="7537" xr:uid="{00000000-0005-0000-0000-00003E1D0000}"/>
    <cellStyle name="Comma 31" xfId="7538" xr:uid="{00000000-0005-0000-0000-00003F1D0000}"/>
    <cellStyle name="Comma 32" xfId="14391" xr:uid="{00000000-0005-0000-0000-0000401D0000}"/>
    <cellStyle name="Comma 33" xfId="14560" xr:uid="{00000000-0005-0000-0000-0000411D0000}"/>
    <cellStyle name="Comma 34" xfId="7539" xr:uid="{00000000-0005-0000-0000-0000421D0000}"/>
    <cellStyle name="Comma 39" xfId="14384" xr:uid="{00000000-0005-0000-0000-0000431D0000}"/>
    <cellStyle name="Comma 4" xfId="7540" xr:uid="{00000000-0005-0000-0000-0000441D0000}"/>
    <cellStyle name="Comma 4 10" xfId="7541" xr:uid="{00000000-0005-0000-0000-0000451D0000}"/>
    <cellStyle name="Comma 4 10 2" xfId="7542" xr:uid="{00000000-0005-0000-0000-0000461D0000}"/>
    <cellStyle name="Comma 4 11" xfId="7543" xr:uid="{00000000-0005-0000-0000-0000471D0000}"/>
    <cellStyle name="Comma 4 12" xfId="7544" xr:uid="{00000000-0005-0000-0000-0000481D0000}"/>
    <cellStyle name="Comma 4 13" xfId="7545" xr:uid="{00000000-0005-0000-0000-0000491D0000}"/>
    <cellStyle name="Comma 4 14" xfId="7546" xr:uid="{00000000-0005-0000-0000-00004A1D0000}"/>
    <cellStyle name="Comma 4 15" xfId="7547" xr:uid="{00000000-0005-0000-0000-00004B1D0000}"/>
    <cellStyle name="Comma 4 16" xfId="7548" xr:uid="{00000000-0005-0000-0000-00004C1D0000}"/>
    <cellStyle name="Comma 4 17" xfId="7549" xr:uid="{00000000-0005-0000-0000-00004D1D0000}"/>
    <cellStyle name="Comma 4 18" xfId="7550" xr:uid="{00000000-0005-0000-0000-00004E1D0000}"/>
    <cellStyle name="Comma 4 19" xfId="7551" xr:uid="{00000000-0005-0000-0000-00004F1D0000}"/>
    <cellStyle name="Comma 4 2" xfId="7552" xr:uid="{00000000-0005-0000-0000-0000501D0000}"/>
    <cellStyle name="Comma 4 2 10" xfId="7553" xr:uid="{00000000-0005-0000-0000-0000511D0000}"/>
    <cellStyle name="Comma 4 2 11" xfId="7554" xr:uid="{00000000-0005-0000-0000-0000521D0000}"/>
    <cellStyle name="Comma 4 2 12" xfId="7555" xr:uid="{00000000-0005-0000-0000-0000531D0000}"/>
    <cellStyle name="Comma 4 2 13" xfId="7556" xr:uid="{00000000-0005-0000-0000-0000541D0000}"/>
    <cellStyle name="Comma 4 2 14" xfId="7557" xr:uid="{00000000-0005-0000-0000-0000551D0000}"/>
    <cellStyle name="Comma 4 2 15" xfId="7558" xr:uid="{00000000-0005-0000-0000-0000561D0000}"/>
    <cellStyle name="Comma 4 2 16" xfId="7559" xr:uid="{00000000-0005-0000-0000-0000571D0000}"/>
    <cellStyle name="Comma 4 2 17" xfId="7560" xr:uid="{00000000-0005-0000-0000-0000581D0000}"/>
    <cellStyle name="Comma 4 2 18" xfId="7561" xr:uid="{00000000-0005-0000-0000-0000591D0000}"/>
    <cellStyle name="Comma 4 2 19" xfId="7562" xr:uid="{00000000-0005-0000-0000-00005A1D0000}"/>
    <cellStyle name="Comma 4 2 2" xfId="7563" xr:uid="{00000000-0005-0000-0000-00005B1D0000}"/>
    <cellStyle name="Comma 4 2 20" xfId="7564" xr:uid="{00000000-0005-0000-0000-00005C1D0000}"/>
    <cellStyle name="Comma 4 2 21" xfId="7565" xr:uid="{00000000-0005-0000-0000-00005D1D0000}"/>
    <cellStyle name="Comma 4 2 22" xfId="7566" xr:uid="{00000000-0005-0000-0000-00005E1D0000}"/>
    <cellStyle name="Comma 4 2 23" xfId="7567" xr:uid="{00000000-0005-0000-0000-00005F1D0000}"/>
    <cellStyle name="Comma 4 2 24" xfId="7568" xr:uid="{00000000-0005-0000-0000-0000601D0000}"/>
    <cellStyle name="Comma 4 2 25" xfId="7569" xr:uid="{00000000-0005-0000-0000-0000611D0000}"/>
    <cellStyle name="Comma 4 2 26" xfId="7570" xr:uid="{00000000-0005-0000-0000-0000621D0000}"/>
    <cellStyle name="Comma 4 2 27" xfId="7571" xr:uid="{00000000-0005-0000-0000-0000631D0000}"/>
    <cellStyle name="Comma 4 2 28" xfId="7572" xr:uid="{00000000-0005-0000-0000-0000641D0000}"/>
    <cellStyle name="Comma 4 2 29" xfId="7573" xr:uid="{00000000-0005-0000-0000-0000651D0000}"/>
    <cellStyle name="Comma 4 2 3" xfId="7574" xr:uid="{00000000-0005-0000-0000-0000661D0000}"/>
    <cellStyle name="Comma 4 2 30" xfId="7575" xr:uid="{00000000-0005-0000-0000-0000671D0000}"/>
    <cellStyle name="Comma 4 2 31" xfId="7576" xr:uid="{00000000-0005-0000-0000-0000681D0000}"/>
    <cellStyle name="Comma 4 2 32" xfId="7577" xr:uid="{00000000-0005-0000-0000-0000691D0000}"/>
    <cellStyle name="Comma 4 2 33" xfId="7578" xr:uid="{00000000-0005-0000-0000-00006A1D0000}"/>
    <cellStyle name="Comma 4 2 34" xfId="7579" xr:uid="{00000000-0005-0000-0000-00006B1D0000}"/>
    <cellStyle name="Comma 4 2 35" xfId="7580" xr:uid="{00000000-0005-0000-0000-00006C1D0000}"/>
    <cellStyle name="Comma 4 2 36" xfId="7581" xr:uid="{00000000-0005-0000-0000-00006D1D0000}"/>
    <cellStyle name="Comma 4 2 37" xfId="7582" xr:uid="{00000000-0005-0000-0000-00006E1D0000}"/>
    <cellStyle name="Comma 4 2 38" xfId="7583" xr:uid="{00000000-0005-0000-0000-00006F1D0000}"/>
    <cellStyle name="Comma 4 2 39" xfId="7584" xr:uid="{00000000-0005-0000-0000-0000701D0000}"/>
    <cellStyle name="Comma 4 2 4" xfId="7585" xr:uid="{00000000-0005-0000-0000-0000711D0000}"/>
    <cellStyle name="Comma 4 2 40" xfId="7586" xr:uid="{00000000-0005-0000-0000-0000721D0000}"/>
    <cellStyle name="Comma 4 2 41" xfId="7587" xr:uid="{00000000-0005-0000-0000-0000731D0000}"/>
    <cellStyle name="Comma 4 2 42" xfId="7588" xr:uid="{00000000-0005-0000-0000-0000741D0000}"/>
    <cellStyle name="Comma 4 2 43" xfId="7589" xr:uid="{00000000-0005-0000-0000-0000751D0000}"/>
    <cellStyle name="Comma 4 2 44" xfId="7590" xr:uid="{00000000-0005-0000-0000-0000761D0000}"/>
    <cellStyle name="Comma 4 2 45" xfId="7591" xr:uid="{00000000-0005-0000-0000-0000771D0000}"/>
    <cellStyle name="Comma 4 2 46" xfId="7592" xr:uid="{00000000-0005-0000-0000-0000781D0000}"/>
    <cellStyle name="Comma 4 2 47" xfId="7593" xr:uid="{00000000-0005-0000-0000-0000791D0000}"/>
    <cellStyle name="Comma 4 2 48" xfId="7594" xr:uid="{00000000-0005-0000-0000-00007A1D0000}"/>
    <cellStyle name="Comma 4 2 49" xfId="7595" xr:uid="{00000000-0005-0000-0000-00007B1D0000}"/>
    <cellStyle name="Comma 4 2 5" xfId="7596" xr:uid="{00000000-0005-0000-0000-00007C1D0000}"/>
    <cellStyle name="Comma 4 2 50" xfId="7597" xr:uid="{00000000-0005-0000-0000-00007D1D0000}"/>
    <cellStyle name="Comma 4 2 51" xfId="7598" xr:uid="{00000000-0005-0000-0000-00007E1D0000}"/>
    <cellStyle name="Comma 4 2 52" xfId="7599" xr:uid="{00000000-0005-0000-0000-00007F1D0000}"/>
    <cellStyle name="Comma 4 2 53" xfId="7600" xr:uid="{00000000-0005-0000-0000-0000801D0000}"/>
    <cellStyle name="Comma 4 2 54" xfId="7601" xr:uid="{00000000-0005-0000-0000-0000811D0000}"/>
    <cellStyle name="Comma 4 2 55" xfId="7602" xr:uid="{00000000-0005-0000-0000-0000821D0000}"/>
    <cellStyle name="Comma 4 2 56" xfId="7603" xr:uid="{00000000-0005-0000-0000-0000831D0000}"/>
    <cellStyle name="Comma 4 2 57" xfId="7604" xr:uid="{00000000-0005-0000-0000-0000841D0000}"/>
    <cellStyle name="Comma 4 2 58" xfId="7605" xr:uid="{00000000-0005-0000-0000-0000851D0000}"/>
    <cellStyle name="Comma 4 2 59" xfId="7606" xr:uid="{00000000-0005-0000-0000-0000861D0000}"/>
    <cellStyle name="Comma 4 2 6" xfId="7607" xr:uid="{00000000-0005-0000-0000-0000871D0000}"/>
    <cellStyle name="Comma 4 2 60" xfId="7608" xr:uid="{00000000-0005-0000-0000-0000881D0000}"/>
    <cellStyle name="Comma 4 2 61" xfId="7609" xr:uid="{00000000-0005-0000-0000-0000891D0000}"/>
    <cellStyle name="Comma 4 2 62" xfId="7610" xr:uid="{00000000-0005-0000-0000-00008A1D0000}"/>
    <cellStyle name="Comma 4 2 63" xfId="7611" xr:uid="{00000000-0005-0000-0000-00008B1D0000}"/>
    <cellStyle name="Comma 4 2 64" xfId="7612" xr:uid="{00000000-0005-0000-0000-00008C1D0000}"/>
    <cellStyle name="Comma 4 2 65" xfId="7613" xr:uid="{00000000-0005-0000-0000-00008D1D0000}"/>
    <cellStyle name="Comma 4 2 66" xfId="7614" xr:uid="{00000000-0005-0000-0000-00008E1D0000}"/>
    <cellStyle name="Comma 4 2 67" xfId="7615" xr:uid="{00000000-0005-0000-0000-00008F1D0000}"/>
    <cellStyle name="Comma 4 2 68" xfId="7616" xr:uid="{00000000-0005-0000-0000-0000901D0000}"/>
    <cellStyle name="Comma 4 2 69" xfId="7617" xr:uid="{00000000-0005-0000-0000-0000911D0000}"/>
    <cellStyle name="Comma 4 2 7" xfId="7618" xr:uid="{00000000-0005-0000-0000-0000921D0000}"/>
    <cellStyle name="Comma 4 2 70" xfId="7619" xr:uid="{00000000-0005-0000-0000-0000931D0000}"/>
    <cellStyle name="Comma 4 2 71" xfId="7620" xr:uid="{00000000-0005-0000-0000-0000941D0000}"/>
    <cellStyle name="Comma 4 2 72" xfId="7621" xr:uid="{00000000-0005-0000-0000-0000951D0000}"/>
    <cellStyle name="Comma 4 2 73" xfId="7622" xr:uid="{00000000-0005-0000-0000-0000961D0000}"/>
    <cellStyle name="Comma 4 2 74" xfId="7623" xr:uid="{00000000-0005-0000-0000-0000971D0000}"/>
    <cellStyle name="Comma 4 2 75" xfId="7624" xr:uid="{00000000-0005-0000-0000-0000981D0000}"/>
    <cellStyle name="Comma 4 2 76" xfId="7625" xr:uid="{00000000-0005-0000-0000-0000991D0000}"/>
    <cellStyle name="Comma 4 2 77" xfId="7626" xr:uid="{00000000-0005-0000-0000-00009A1D0000}"/>
    <cellStyle name="Comma 4 2 78" xfId="7627" xr:uid="{00000000-0005-0000-0000-00009B1D0000}"/>
    <cellStyle name="Comma 4 2 79" xfId="7628" xr:uid="{00000000-0005-0000-0000-00009C1D0000}"/>
    <cellStyle name="Comma 4 2 8" xfId="7629" xr:uid="{00000000-0005-0000-0000-00009D1D0000}"/>
    <cellStyle name="Comma 4 2 80" xfId="7630" xr:uid="{00000000-0005-0000-0000-00009E1D0000}"/>
    <cellStyle name="Comma 4 2 81" xfId="7631" xr:uid="{00000000-0005-0000-0000-00009F1D0000}"/>
    <cellStyle name="Comma 4 2 82" xfId="7632" xr:uid="{00000000-0005-0000-0000-0000A01D0000}"/>
    <cellStyle name="Comma 4 2 83" xfId="7633" xr:uid="{00000000-0005-0000-0000-0000A11D0000}"/>
    <cellStyle name="Comma 4 2 84" xfId="7634" xr:uid="{00000000-0005-0000-0000-0000A21D0000}"/>
    <cellStyle name="Comma 4 2 85" xfId="7635" xr:uid="{00000000-0005-0000-0000-0000A31D0000}"/>
    <cellStyle name="Comma 4 2 86" xfId="7636" xr:uid="{00000000-0005-0000-0000-0000A41D0000}"/>
    <cellStyle name="Comma 4 2 87" xfId="7637" xr:uid="{00000000-0005-0000-0000-0000A51D0000}"/>
    <cellStyle name="Comma 4 2 88" xfId="7638" xr:uid="{00000000-0005-0000-0000-0000A61D0000}"/>
    <cellStyle name="Comma 4 2 89" xfId="7639" xr:uid="{00000000-0005-0000-0000-0000A71D0000}"/>
    <cellStyle name="Comma 4 2 9" xfId="7640" xr:uid="{00000000-0005-0000-0000-0000A81D0000}"/>
    <cellStyle name="Comma 4 2 90" xfId="7641" xr:uid="{00000000-0005-0000-0000-0000A91D0000}"/>
    <cellStyle name="Comma 4 2 91" xfId="7642" xr:uid="{00000000-0005-0000-0000-0000AA1D0000}"/>
    <cellStyle name="Comma 4 2 92" xfId="7643" xr:uid="{00000000-0005-0000-0000-0000AB1D0000}"/>
    <cellStyle name="Comma 4 2 93" xfId="7644" xr:uid="{00000000-0005-0000-0000-0000AC1D0000}"/>
    <cellStyle name="Comma 4 2 94" xfId="7645" xr:uid="{00000000-0005-0000-0000-0000AD1D0000}"/>
    <cellStyle name="Comma 4 20" xfId="7646" xr:uid="{00000000-0005-0000-0000-0000AE1D0000}"/>
    <cellStyle name="Comma 4 21" xfId="7647" xr:uid="{00000000-0005-0000-0000-0000AF1D0000}"/>
    <cellStyle name="Comma 4 22" xfId="7648" xr:uid="{00000000-0005-0000-0000-0000B01D0000}"/>
    <cellStyle name="Comma 4 23" xfId="7649" xr:uid="{00000000-0005-0000-0000-0000B11D0000}"/>
    <cellStyle name="Comma 4 24" xfId="7650" xr:uid="{00000000-0005-0000-0000-0000B21D0000}"/>
    <cellStyle name="Comma 4 25" xfId="7651" xr:uid="{00000000-0005-0000-0000-0000B31D0000}"/>
    <cellStyle name="Comma 4 26" xfId="7652" xr:uid="{00000000-0005-0000-0000-0000B41D0000}"/>
    <cellStyle name="Comma 4 27" xfId="7653" xr:uid="{00000000-0005-0000-0000-0000B51D0000}"/>
    <cellStyle name="Comma 4 28" xfId="7654" xr:uid="{00000000-0005-0000-0000-0000B61D0000}"/>
    <cellStyle name="Comma 4 29" xfId="7655" xr:uid="{00000000-0005-0000-0000-0000B71D0000}"/>
    <cellStyle name="Comma 4 3" xfId="7656" xr:uid="{00000000-0005-0000-0000-0000B81D0000}"/>
    <cellStyle name="Comma 4 3 2" xfId="7657" xr:uid="{00000000-0005-0000-0000-0000B91D0000}"/>
    <cellStyle name="Comma 4 3 2 2" xfId="14399" xr:uid="{00000000-0005-0000-0000-0000BA1D0000}"/>
    <cellStyle name="Comma 4 3 2 3" xfId="14400" xr:uid="{00000000-0005-0000-0000-0000BB1D0000}"/>
    <cellStyle name="Comma 4 3 3" xfId="14401" xr:uid="{00000000-0005-0000-0000-0000BC1D0000}"/>
    <cellStyle name="Comma 4 3 3 2" xfId="14402" xr:uid="{00000000-0005-0000-0000-0000BD1D0000}"/>
    <cellStyle name="Comma 4 3 3 3" xfId="14403" xr:uid="{00000000-0005-0000-0000-0000BE1D0000}"/>
    <cellStyle name="Comma 4 3 4" xfId="14404" xr:uid="{00000000-0005-0000-0000-0000BF1D0000}"/>
    <cellStyle name="Comma 4 3 4 2" xfId="14405" xr:uid="{00000000-0005-0000-0000-0000C01D0000}"/>
    <cellStyle name="Comma 4 3 4 3" xfId="14406" xr:uid="{00000000-0005-0000-0000-0000C11D0000}"/>
    <cellStyle name="Comma 4 3 5" xfId="14407" xr:uid="{00000000-0005-0000-0000-0000C21D0000}"/>
    <cellStyle name="Comma 4 3 5 2" xfId="14408" xr:uid="{00000000-0005-0000-0000-0000C31D0000}"/>
    <cellStyle name="Comma 4 3 5 3" xfId="14409" xr:uid="{00000000-0005-0000-0000-0000C41D0000}"/>
    <cellStyle name="Comma 4 3 6" xfId="14410" xr:uid="{00000000-0005-0000-0000-0000C51D0000}"/>
    <cellStyle name="Comma 4 3 7" xfId="14411" xr:uid="{00000000-0005-0000-0000-0000C61D0000}"/>
    <cellStyle name="Comma 4 3 8" xfId="14412" xr:uid="{00000000-0005-0000-0000-0000C71D0000}"/>
    <cellStyle name="Comma 4 30" xfId="7658" xr:uid="{00000000-0005-0000-0000-0000C81D0000}"/>
    <cellStyle name="Comma 4 31" xfId="7659" xr:uid="{00000000-0005-0000-0000-0000C91D0000}"/>
    <cellStyle name="Comma 4 32" xfId="7660" xr:uid="{00000000-0005-0000-0000-0000CA1D0000}"/>
    <cellStyle name="Comma 4 33" xfId="7661" xr:uid="{00000000-0005-0000-0000-0000CB1D0000}"/>
    <cellStyle name="Comma 4 34" xfId="7662" xr:uid="{00000000-0005-0000-0000-0000CC1D0000}"/>
    <cellStyle name="Comma 4 35" xfId="7663" xr:uid="{00000000-0005-0000-0000-0000CD1D0000}"/>
    <cellStyle name="Comma 4 36" xfId="7664" xr:uid="{00000000-0005-0000-0000-0000CE1D0000}"/>
    <cellStyle name="Comma 4 37" xfId="7665" xr:uid="{00000000-0005-0000-0000-0000CF1D0000}"/>
    <cellStyle name="Comma 4 38" xfId="7666" xr:uid="{00000000-0005-0000-0000-0000D01D0000}"/>
    <cellStyle name="Comma 4 39" xfId="7667" xr:uid="{00000000-0005-0000-0000-0000D11D0000}"/>
    <cellStyle name="Comma 4 4" xfId="7668" xr:uid="{00000000-0005-0000-0000-0000D21D0000}"/>
    <cellStyle name="Comma 4 4 2" xfId="14413" xr:uid="{00000000-0005-0000-0000-0000D31D0000}"/>
    <cellStyle name="Comma 4 4 3" xfId="14414" xr:uid="{00000000-0005-0000-0000-0000D41D0000}"/>
    <cellStyle name="Comma 4 40" xfId="7669" xr:uid="{00000000-0005-0000-0000-0000D51D0000}"/>
    <cellStyle name="Comma 4 41" xfId="7670" xr:uid="{00000000-0005-0000-0000-0000D61D0000}"/>
    <cellStyle name="Comma 4 42" xfId="7671" xr:uid="{00000000-0005-0000-0000-0000D71D0000}"/>
    <cellStyle name="Comma 4 43" xfId="7672" xr:uid="{00000000-0005-0000-0000-0000D81D0000}"/>
    <cellStyle name="Comma 4 44" xfId="7673" xr:uid="{00000000-0005-0000-0000-0000D91D0000}"/>
    <cellStyle name="Comma 4 45" xfId="7674" xr:uid="{00000000-0005-0000-0000-0000DA1D0000}"/>
    <cellStyle name="Comma 4 46" xfId="7675" xr:uid="{00000000-0005-0000-0000-0000DB1D0000}"/>
    <cellStyle name="Comma 4 47" xfId="7676" xr:uid="{00000000-0005-0000-0000-0000DC1D0000}"/>
    <cellStyle name="Comma 4 48" xfId="7677" xr:uid="{00000000-0005-0000-0000-0000DD1D0000}"/>
    <cellStyle name="Comma 4 49" xfId="7678" xr:uid="{00000000-0005-0000-0000-0000DE1D0000}"/>
    <cellStyle name="Comma 4 5" xfId="7679" xr:uid="{00000000-0005-0000-0000-0000DF1D0000}"/>
    <cellStyle name="Comma 4 5 2" xfId="14415" xr:uid="{00000000-0005-0000-0000-0000E01D0000}"/>
    <cellStyle name="Comma 4 5 3" xfId="14416" xr:uid="{00000000-0005-0000-0000-0000E11D0000}"/>
    <cellStyle name="Comma 4 50" xfId="7680" xr:uid="{00000000-0005-0000-0000-0000E21D0000}"/>
    <cellStyle name="Comma 4 51" xfId="7681" xr:uid="{00000000-0005-0000-0000-0000E31D0000}"/>
    <cellStyle name="Comma 4 52" xfId="7682" xr:uid="{00000000-0005-0000-0000-0000E41D0000}"/>
    <cellStyle name="Comma 4 53" xfId="7683" xr:uid="{00000000-0005-0000-0000-0000E51D0000}"/>
    <cellStyle name="Comma 4 54" xfId="7684" xr:uid="{00000000-0005-0000-0000-0000E61D0000}"/>
    <cellStyle name="Comma 4 55" xfId="7685" xr:uid="{00000000-0005-0000-0000-0000E71D0000}"/>
    <cellStyle name="Comma 4 56" xfId="7686" xr:uid="{00000000-0005-0000-0000-0000E81D0000}"/>
    <cellStyle name="Comma 4 57" xfId="7687" xr:uid="{00000000-0005-0000-0000-0000E91D0000}"/>
    <cellStyle name="Comma 4 58" xfId="7688" xr:uid="{00000000-0005-0000-0000-0000EA1D0000}"/>
    <cellStyle name="Comma 4 59" xfId="7689" xr:uid="{00000000-0005-0000-0000-0000EB1D0000}"/>
    <cellStyle name="Comma 4 6" xfId="7690" xr:uid="{00000000-0005-0000-0000-0000EC1D0000}"/>
    <cellStyle name="Comma 4 6 2" xfId="14417" xr:uid="{00000000-0005-0000-0000-0000ED1D0000}"/>
    <cellStyle name="Comma 4 6 3" xfId="14418" xr:uid="{00000000-0005-0000-0000-0000EE1D0000}"/>
    <cellStyle name="Comma 4 60" xfId="7691" xr:uid="{00000000-0005-0000-0000-0000EF1D0000}"/>
    <cellStyle name="Comma 4 61" xfId="7692" xr:uid="{00000000-0005-0000-0000-0000F01D0000}"/>
    <cellStyle name="Comma 4 62" xfId="7693" xr:uid="{00000000-0005-0000-0000-0000F11D0000}"/>
    <cellStyle name="Comma 4 63" xfId="7694" xr:uid="{00000000-0005-0000-0000-0000F21D0000}"/>
    <cellStyle name="Comma 4 64" xfId="7695" xr:uid="{00000000-0005-0000-0000-0000F31D0000}"/>
    <cellStyle name="Comma 4 65" xfId="7696" xr:uid="{00000000-0005-0000-0000-0000F41D0000}"/>
    <cellStyle name="Comma 4 66" xfId="7697" xr:uid="{00000000-0005-0000-0000-0000F51D0000}"/>
    <cellStyle name="Comma 4 67" xfId="7698" xr:uid="{00000000-0005-0000-0000-0000F61D0000}"/>
    <cellStyle name="Comma 4 68" xfId="7699" xr:uid="{00000000-0005-0000-0000-0000F71D0000}"/>
    <cellStyle name="Comma 4 69" xfId="7700" xr:uid="{00000000-0005-0000-0000-0000F81D0000}"/>
    <cellStyle name="Comma 4 7" xfId="7701" xr:uid="{00000000-0005-0000-0000-0000F91D0000}"/>
    <cellStyle name="Comma 4 7 2" xfId="14419" xr:uid="{00000000-0005-0000-0000-0000FA1D0000}"/>
    <cellStyle name="Comma 4 7 3" xfId="14420" xr:uid="{00000000-0005-0000-0000-0000FB1D0000}"/>
    <cellStyle name="Comma 4 70" xfId="7702" xr:uid="{00000000-0005-0000-0000-0000FC1D0000}"/>
    <cellStyle name="Comma 4 71" xfId="7703" xr:uid="{00000000-0005-0000-0000-0000FD1D0000}"/>
    <cellStyle name="Comma 4 72" xfId="7704" xr:uid="{00000000-0005-0000-0000-0000FE1D0000}"/>
    <cellStyle name="Comma 4 73" xfId="7705" xr:uid="{00000000-0005-0000-0000-0000FF1D0000}"/>
    <cellStyle name="Comma 4 74" xfId="7706" xr:uid="{00000000-0005-0000-0000-0000001E0000}"/>
    <cellStyle name="Comma 4 75" xfId="7707" xr:uid="{00000000-0005-0000-0000-0000011E0000}"/>
    <cellStyle name="Comma 4 76" xfId="7708" xr:uid="{00000000-0005-0000-0000-0000021E0000}"/>
    <cellStyle name="Comma 4 77" xfId="7709" xr:uid="{00000000-0005-0000-0000-0000031E0000}"/>
    <cellStyle name="Comma 4 78" xfId="7710" xr:uid="{00000000-0005-0000-0000-0000041E0000}"/>
    <cellStyle name="Comma 4 79" xfId="7711" xr:uid="{00000000-0005-0000-0000-0000051E0000}"/>
    <cellStyle name="Comma 4 8" xfId="7712" xr:uid="{00000000-0005-0000-0000-0000061E0000}"/>
    <cellStyle name="Comma 4 80" xfId="7713" xr:uid="{00000000-0005-0000-0000-0000071E0000}"/>
    <cellStyle name="Comma 4 81" xfId="7714" xr:uid="{00000000-0005-0000-0000-0000081E0000}"/>
    <cellStyle name="Comma 4 82" xfId="7715" xr:uid="{00000000-0005-0000-0000-0000091E0000}"/>
    <cellStyle name="Comma 4 83" xfId="7716" xr:uid="{00000000-0005-0000-0000-00000A1E0000}"/>
    <cellStyle name="Comma 4 84" xfId="7717" xr:uid="{00000000-0005-0000-0000-00000B1E0000}"/>
    <cellStyle name="Comma 4 85" xfId="7718" xr:uid="{00000000-0005-0000-0000-00000C1E0000}"/>
    <cellStyle name="Comma 4 86" xfId="7719" xr:uid="{00000000-0005-0000-0000-00000D1E0000}"/>
    <cellStyle name="Comma 4 87" xfId="7720" xr:uid="{00000000-0005-0000-0000-00000E1E0000}"/>
    <cellStyle name="Comma 4 88" xfId="7721" xr:uid="{00000000-0005-0000-0000-00000F1E0000}"/>
    <cellStyle name="Comma 4 89" xfId="7722" xr:uid="{00000000-0005-0000-0000-0000101E0000}"/>
    <cellStyle name="Comma 4 9" xfId="7723" xr:uid="{00000000-0005-0000-0000-0000111E0000}"/>
    <cellStyle name="Comma 4 90" xfId="7724" xr:uid="{00000000-0005-0000-0000-0000121E0000}"/>
    <cellStyle name="Comma 4 91" xfId="7725" xr:uid="{00000000-0005-0000-0000-0000131E0000}"/>
    <cellStyle name="Comma 4 92" xfId="7726" xr:uid="{00000000-0005-0000-0000-0000141E0000}"/>
    <cellStyle name="Comma 4 93" xfId="7727" xr:uid="{00000000-0005-0000-0000-0000151E0000}"/>
    <cellStyle name="Comma 4 94" xfId="7728" xr:uid="{00000000-0005-0000-0000-0000161E0000}"/>
    <cellStyle name="Comma 4 95" xfId="7729" xr:uid="{00000000-0005-0000-0000-0000171E0000}"/>
    <cellStyle name="Comma 40" xfId="14385" xr:uid="{00000000-0005-0000-0000-0000181E0000}"/>
    <cellStyle name="Comma 41" xfId="14386" xr:uid="{00000000-0005-0000-0000-0000191E0000}"/>
    <cellStyle name="Comma 42" xfId="14387" xr:uid="{00000000-0005-0000-0000-00001A1E0000}"/>
    <cellStyle name="Comma 43" xfId="14388" xr:uid="{00000000-0005-0000-0000-00001B1E0000}"/>
    <cellStyle name="Comma 5" xfId="7730" xr:uid="{00000000-0005-0000-0000-00001C1E0000}"/>
    <cellStyle name="Comma 5 10" xfId="7731" xr:uid="{00000000-0005-0000-0000-00001D1E0000}"/>
    <cellStyle name="Comma 5 11" xfId="7732" xr:uid="{00000000-0005-0000-0000-00001E1E0000}"/>
    <cellStyle name="Comma 5 12" xfId="7733" xr:uid="{00000000-0005-0000-0000-00001F1E0000}"/>
    <cellStyle name="Comma 5 13" xfId="7734" xr:uid="{00000000-0005-0000-0000-0000201E0000}"/>
    <cellStyle name="Comma 5 14" xfId="7735" xr:uid="{00000000-0005-0000-0000-0000211E0000}"/>
    <cellStyle name="Comma 5 15" xfId="7736" xr:uid="{00000000-0005-0000-0000-0000221E0000}"/>
    <cellStyle name="Comma 5 16" xfId="7737" xr:uid="{00000000-0005-0000-0000-0000231E0000}"/>
    <cellStyle name="Comma 5 17" xfId="7738" xr:uid="{00000000-0005-0000-0000-0000241E0000}"/>
    <cellStyle name="Comma 5 18" xfId="7739" xr:uid="{00000000-0005-0000-0000-0000251E0000}"/>
    <cellStyle name="Comma 5 19" xfId="7740" xr:uid="{00000000-0005-0000-0000-0000261E0000}"/>
    <cellStyle name="Comma 5 2" xfId="7741" xr:uid="{00000000-0005-0000-0000-0000271E0000}"/>
    <cellStyle name="Comma 5 2 10" xfId="7742" xr:uid="{00000000-0005-0000-0000-0000281E0000}"/>
    <cellStyle name="Comma 5 2 11" xfId="7743" xr:uid="{00000000-0005-0000-0000-0000291E0000}"/>
    <cellStyle name="Comma 5 2 12" xfId="7744" xr:uid="{00000000-0005-0000-0000-00002A1E0000}"/>
    <cellStyle name="Comma 5 2 13" xfId="7745" xr:uid="{00000000-0005-0000-0000-00002B1E0000}"/>
    <cellStyle name="Comma 5 2 14" xfId="7746" xr:uid="{00000000-0005-0000-0000-00002C1E0000}"/>
    <cellStyle name="Comma 5 2 15" xfId="7747" xr:uid="{00000000-0005-0000-0000-00002D1E0000}"/>
    <cellStyle name="Comma 5 2 16" xfId="7748" xr:uid="{00000000-0005-0000-0000-00002E1E0000}"/>
    <cellStyle name="Comma 5 2 17" xfId="7749" xr:uid="{00000000-0005-0000-0000-00002F1E0000}"/>
    <cellStyle name="Comma 5 2 18" xfId="7750" xr:uid="{00000000-0005-0000-0000-0000301E0000}"/>
    <cellStyle name="Comma 5 2 19" xfId="7751" xr:uid="{00000000-0005-0000-0000-0000311E0000}"/>
    <cellStyle name="Comma 5 2 2" xfId="7752" xr:uid="{00000000-0005-0000-0000-0000321E0000}"/>
    <cellStyle name="Comma 5 2 2 2" xfId="7753" xr:uid="{00000000-0005-0000-0000-0000331E0000}"/>
    <cellStyle name="Comma 5 2 2 3" xfId="7754" xr:uid="{00000000-0005-0000-0000-0000341E0000}"/>
    <cellStyle name="Comma 5 2 20" xfId="7755" xr:uid="{00000000-0005-0000-0000-0000351E0000}"/>
    <cellStyle name="Comma 5 2 21" xfId="7756" xr:uid="{00000000-0005-0000-0000-0000361E0000}"/>
    <cellStyle name="Comma 5 2 22" xfId="7757" xr:uid="{00000000-0005-0000-0000-0000371E0000}"/>
    <cellStyle name="Comma 5 2 23" xfId="7758" xr:uid="{00000000-0005-0000-0000-0000381E0000}"/>
    <cellStyle name="Comma 5 2 24" xfId="7759" xr:uid="{00000000-0005-0000-0000-0000391E0000}"/>
    <cellStyle name="Comma 5 2 25" xfId="7760" xr:uid="{00000000-0005-0000-0000-00003A1E0000}"/>
    <cellStyle name="Comma 5 2 26" xfId="7761" xr:uid="{00000000-0005-0000-0000-00003B1E0000}"/>
    <cellStyle name="Comma 5 2 27" xfId="7762" xr:uid="{00000000-0005-0000-0000-00003C1E0000}"/>
    <cellStyle name="Comma 5 2 28" xfId="7763" xr:uid="{00000000-0005-0000-0000-00003D1E0000}"/>
    <cellStyle name="Comma 5 2 29" xfId="7764" xr:uid="{00000000-0005-0000-0000-00003E1E0000}"/>
    <cellStyle name="Comma 5 2 3" xfId="7765" xr:uid="{00000000-0005-0000-0000-00003F1E0000}"/>
    <cellStyle name="Comma 5 2 30" xfId="7766" xr:uid="{00000000-0005-0000-0000-0000401E0000}"/>
    <cellStyle name="Comma 5 2 31" xfId="7767" xr:uid="{00000000-0005-0000-0000-0000411E0000}"/>
    <cellStyle name="Comma 5 2 32" xfId="7768" xr:uid="{00000000-0005-0000-0000-0000421E0000}"/>
    <cellStyle name="Comma 5 2 33" xfId="7769" xr:uid="{00000000-0005-0000-0000-0000431E0000}"/>
    <cellStyle name="Comma 5 2 34" xfId="7770" xr:uid="{00000000-0005-0000-0000-0000441E0000}"/>
    <cellStyle name="Comma 5 2 35" xfId="7771" xr:uid="{00000000-0005-0000-0000-0000451E0000}"/>
    <cellStyle name="Comma 5 2 36" xfId="7772" xr:uid="{00000000-0005-0000-0000-0000461E0000}"/>
    <cellStyle name="Comma 5 2 37" xfId="7773" xr:uid="{00000000-0005-0000-0000-0000471E0000}"/>
    <cellStyle name="Comma 5 2 38" xfId="7774" xr:uid="{00000000-0005-0000-0000-0000481E0000}"/>
    <cellStyle name="Comma 5 2 39" xfId="7775" xr:uid="{00000000-0005-0000-0000-0000491E0000}"/>
    <cellStyle name="Comma 5 2 4" xfId="7776" xr:uid="{00000000-0005-0000-0000-00004A1E0000}"/>
    <cellStyle name="Comma 5 2 40" xfId="7777" xr:uid="{00000000-0005-0000-0000-00004B1E0000}"/>
    <cellStyle name="Comma 5 2 41" xfId="7778" xr:uid="{00000000-0005-0000-0000-00004C1E0000}"/>
    <cellStyle name="Comma 5 2 42" xfId="7779" xr:uid="{00000000-0005-0000-0000-00004D1E0000}"/>
    <cellStyle name="Comma 5 2 5" xfId="7780" xr:uid="{00000000-0005-0000-0000-00004E1E0000}"/>
    <cellStyle name="Comma 5 2 6" xfId="7781" xr:uid="{00000000-0005-0000-0000-00004F1E0000}"/>
    <cellStyle name="Comma 5 2 7" xfId="7782" xr:uid="{00000000-0005-0000-0000-0000501E0000}"/>
    <cellStyle name="Comma 5 2 8" xfId="7783" xr:uid="{00000000-0005-0000-0000-0000511E0000}"/>
    <cellStyle name="Comma 5 2 9" xfId="7784" xr:uid="{00000000-0005-0000-0000-0000521E0000}"/>
    <cellStyle name="Comma 5 20" xfId="7785" xr:uid="{00000000-0005-0000-0000-0000531E0000}"/>
    <cellStyle name="Comma 5 21" xfId="7786" xr:uid="{00000000-0005-0000-0000-0000541E0000}"/>
    <cellStyle name="Comma 5 22" xfId="7787" xr:uid="{00000000-0005-0000-0000-0000551E0000}"/>
    <cellStyle name="Comma 5 23" xfId="7788" xr:uid="{00000000-0005-0000-0000-0000561E0000}"/>
    <cellStyle name="Comma 5 24" xfId="7789" xr:uid="{00000000-0005-0000-0000-0000571E0000}"/>
    <cellStyle name="Comma 5 25" xfId="7790" xr:uid="{00000000-0005-0000-0000-0000581E0000}"/>
    <cellStyle name="Comma 5 26" xfId="7791" xr:uid="{00000000-0005-0000-0000-0000591E0000}"/>
    <cellStyle name="Comma 5 27" xfId="7792" xr:uid="{00000000-0005-0000-0000-00005A1E0000}"/>
    <cellStyle name="Comma 5 28" xfId="7793" xr:uid="{00000000-0005-0000-0000-00005B1E0000}"/>
    <cellStyle name="Comma 5 29" xfId="7794" xr:uid="{00000000-0005-0000-0000-00005C1E0000}"/>
    <cellStyle name="Comma 5 3" xfId="7795" xr:uid="{00000000-0005-0000-0000-00005D1E0000}"/>
    <cellStyle name="Comma 5 3 10" xfId="7796" xr:uid="{00000000-0005-0000-0000-00005E1E0000}"/>
    <cellStyle name="Comma 5 3 11" xfId="7797" xr:uid="{00000000-0005-0000-0000-00005F1E0000}"/>
    <cellStyle name="Comma 5 3 12" xfId="7798" xr:uid="{00000000-0005-0000-0000-0000601E0000}"/>
    <cellStyle name="Comma 5 3 13" xfId="7799" xr:uid="{00000000-0005-0000-0000-0000611E0000}"/>
    <cellStyle name="Comma 5 3 14" xfId="7800" xr:uid="{00000000-0005-0000-0000-0000621E0000}"/>
    <cellStyle name="Comma 5 3 15" xfId="7801" xr:uid="{00000000-0005-0000-0000-0000631E0000}"/>
    <cellStyle name="Comma 5 3 16" xfId="7802" xr:uid="{00000000-0005-0000-0000-0000641E0000}"/>
    <cellStyle name="Comma 5 3 17" xfId="7803" xr:uid="{00000000-0005-0000-0000-0000651E0000}"/>
    <cellStyle name="Comma 5 3 18" xfId="7804" xr:uid="{00000000-0005-0000-0000-0000661E0000}"/>
    <cellStyle name="Comma 5 3 19" xfId="7805" xr:uid="{00000000-0005-0000-0000-0000671E0000}"/>
    <cellStyle name="Comma 5 3 2" xfId="7806" xr:uid="{00000000-0005-0000-0000-0000681E0000}"/>
    <cellStyle name="Comma 5 3 20" xfId="7807" xr:uid="{00000000-0005-0000-0000-0000691E0000}"/>
    <cellStyle name="Comma 5 3 21" xfId="7808" xr:uid="{00000000-0005-0000-0000-00006A1E0000}"/>
    <cellStyle name="Comma 5 3 22" xfId="7809" xr:uid="{00000000-0005-0000-0000-00006B1E0000}"/>
    <cellStyle name="Comma 5 3 23" xfId="7810" xr:uid="{00000000-0005-0000-0000-00006C1E0000}"/>
    <cellStyle name="Comma 5 3 24" xfId="7811" xr:uid="{00000000-0005-0000-0000-00006D1E0000}"/>
    <cellStyle name="Comma 5 3 25" xfId="7812" xr:uid="{00000000-0005-0000-0000-00006E1E0000}"/>
    <cellStyle name="Comma 5 3 26" xfId="7813" xr:uid="{00000000-0005-0000-0000-00006F1E0000}"/>
    <cellStyle name="Comma 5 3 27" xfId="7814" xr:uid="{00000000-0005-0000-0000-0000701E0000}"/>
    <cellStyle name="Comma 5 3 28" xfId="7815" xr:uid="{00000000-0005-0000-0000-0000711E0000}"/>
    <cellStyle name="Comma 5 3 29" xfId="7816" xr:uid="{00000000-0005-0000-0000-0000721E0000}"/>
    <cellStyle name="Comma 5 3 3" xfId="7817" xr:uid="{00000000-0005-0000-0000-0000731E0000}"/>
    <cellStyle name="Comma 5 3 30" xfId="7818" xr:uid="{00000000-0005-0000-0000-0000741E0000}"/>
    <cellStyle name="Comma 5 3 31" xfId="7819" xr:uid="{00000000-0005-0000-0000-0000751E0000}"/>
    <cellStyle name="Comma 5 3 32" xfId="7820" xr:uid="{00000000-0005-0000-0000-0000761E0000}"/>
    <cellStyle name="Comma 5 3 33" xfId="7821" xr:uid="{00000000-0005-0000-0000-0000771E0000}"/>
    <cellStyle name="Comma 5 3 34" xfId="7822" xr:uid="{00000000-0005-0000-0000-0000781E0000}"/>
    <cellStyle name="Comma 5 3 35" xfId="7823" xr:uid="{00000000-0005-0000-0000-0000791E0000}"/>
    <cellStyle name="Comma 5 3 36" xfId="7824" xr:uid="{00000000-0005-0000-0000-00007A1E0000}"/>
    <cellStyle name="Comma 5 3 37" xfId="7825" xr:uid="{00000000-0005-0000-0000-00007B1E0000}"/>
    <cellStyle name="Comma 5 3 38" xfId="7826" xr:uid="{00000000-0005-0000-0000-00007C1E0000}"/>
    <cellStyle name="Comma 5 3 39" xfId="7827" xr:uid="{00000000-0005-0000-0000-00007D1E0000}"/>
    <cellStyle name="Comma 5 3 4" xfId="7828" xr:uid="{00000000-0005-0000-0000-00007E1E0000}"/>
    <cellStyle name="Comma 5 3 40" xfId="7829" xr:uid="{00000000-0005-0000-0000-00007F1E0000}"/>
    <cellStyle name="Comma 5 3 41" xfId="7830" xr:uid="{00000000-0005-0000-0000-0000801E0000}"/>
    <cellStyle name="Comma 5 3 42" xfId="7831" xr:uid="{00000000-0005-0000-0000-0000811E0000}"/>
    <cellStyle name="Comma 5 3 5" xfId="7832" xr:uid="{00000000-0005-0000-0000-0000821E0000}"/>
    <cellStyle name="Comma 5 3 6" xfId="7833" xr:uid="{00000000-0005-0000-0000-0000831E0000}"/>
    <cellStyle name="Comma 5 3 7" xfId="7834" xr:uid="{00000000-0005-0000-0000-0000841E0000}"/>
    <cellStyle name="Comma 5 3 8" xfId="7835" xr:uid="{00000000-0005-0000-0000-0000851E0000}"/>
    <cellStyle name="Comma 5 3 9" xfId="7836" xr:uid="{00000000-0005-0000-0000-0000861E0000}"/>
    <cellStyle name="Comma 5 30" xfId="7837" xr:uid="{00000000-0005-0000-0000-0000871E0000}"/>
    <cellStyle name="Comma 5 31" xfId="7838" xr:uid="{00000000-0005-0000-0000-0000881E0000}"/>
    <cellStyle name="Comma 5 32" xfId="7839" xr:uid="{00000000-0005-0000-0000-0000891E0000}"/>
    <cellStyle name="Comma 5 33" xfId="7840" xr:uid="{00000000-0005-0000-0000-00008A1E0000}"/>
    <cellStyle name="Comma 5 34" xfId="7841" xr:uid="{00000000-0005-0000-0000-00008B1E0000}"/>
    <cellStyle name="Comma 5 35" xfId="7842" xr:uid="{00000000-0005-0000-0000-00008C1E0000}"/>
    <cellStyle name="Comma 5 36" xfId="7843" xr:uid="{00000000-0005-0000-0000-00008D1E0000}"/>
    <cellStyle name="Comma 5 37" xfId="7844" xr:uid="{00000000-0005-0000-0000-00008E1E0000}"/>
    <cellStyle name="Comma 5 38" xfId="7845" xr:uid="{00000000-0005-0000-0000-00008F1E0000}"/>
    <cellStyle name="Comma 5 39" xfId="7846" xr:uid="{00000000-0005-0000-0000-0000901E0000}"/>
    <cellStyle name="Comma 5 4" xfId="7847" xr:uid="{00000000-0005-0000-0000-0000911E0000}"/>
    <cellStyle name="Comma 5 4 10" xfId="7848" xr:uid="{00000000-0005-0000-0000-0000921E0000}"/>
    <cellStyle name="Comma 5 4 11" xfId="7849" xr:uid="{00000000-0005-0000-0000-0000931E0000}"/>
    <cellStyle name="Comma 5 4 12" xfId="7850" xr:uid="{00000000-0005-0000-0000-0000941E0000}"/>
    <cellStyle name="Comma 5 4 13" xfId="7851" xr:uid="{00000000-0005-0000-0000-0000951E0000}"/>
    <cellStyle name="Comma 5 4 14" xfId="7852" xr:uid="{00000000-0005-0000-0000-0000961E0000}"/>
    <cellStyle name="Comma 5 4 15" xfId="7853" xr:uid="{00000000-0005-0000-0000-0000971E0000}"/>
    <cellStyle name="Comma 5 4 16" xfId="7854" xr:uid="{00000000-0005-0000-0000-0000981E0000}"/>
    <cellStyle name="Comma 5 4 17" xfId="7855" xr:uid="{00000000-0005-0000-0000-0000991E0000}"/>
    <cellStyle name="Comma 5 4 18" xfId="7856" xr:uid="{00000000-0005-0000-0000-00009A1E0000}"/>
    <cellStyle name="Comma 5 4 19" xfId="7857" xr:uid="{00000000-0005-0000-0000-00009B1E0000}"/>
    <cellStyle name="Comma 5 4 2" xfId="7858" xr:uid="{00000000-0005-0000-0000-00009C1E0000}"/>
    <cellStyle name="Comma 5 4 20" xfId="7859" xr:uid="{00000000-0005-0000-0000-00009D1E0000}"/>
    <cellStyle name="Comma 5 4 21" xfId="7860" xr:uid="{00000000-0005-0000-0000-00009E1E0000}"/>
    <cellStyle name="Comma 5 4 22" xfId="7861" xr:uid="{00000000-0005-0000-0000-00009F1E0000}"/>
    <cellStyle name="Comma 5 4 23" xfId="7862" xr:uid="{00000000-0005-0000-0000-0000A01E0000}"/>
    <cellStyle name="Comma 5 4 24" xfId="7863" xr:uid="{00000000-0005-0000-0000-0000A11E0000}"/>
    <cellStyle name="Comma 5 4 25" xfId="7864" xr:uid="{00000000-0005-0000-0000-0000A21E0000}"/>
    <cellStyle name="Comma 5 4 26" xfId="7865" xr:uid="{00000000-0005-0000-0000-0000A31E0000}"/>
    <cellStyle name="Comma 5 4 27" xfId="7866" xr:uid="{00000000-0005-0000-0000-0000A41E0000}"/>
    <cellStyle name="Comma 5 4 28" xfId="7867" xr:uid="{00000000-0005-0000-0000-0000A51E0000}"/>
    <cellStyle name="Comma 5 4 29" xfId="7868" xr:uid="{00000000-0005-0000-0000-0000A61E0000}"/>
    <cellStyle name="Comma 5 4 3" xfId="7869" xr:uid="{00000000-0005-0000-0000-0000A71E0000}"/>
    <cellStyle name="Comma 5 4 30" xfId="7870" xr:uid="{00000000-0005-0000-0000-0000A81E0000}"/>
    <cellStyle name="Comma 5 4 31" xfId="7871" xr:uid="{00000000-0005-0000-0000-0000A91E0000}"/>
    <cellStyle name="Comma 5 4 32" xfId="7872" xr:uid="{00000000-0005-0000-0000-0000AA1E0000}"/>
    <cellStyle name="Comma 5 4 33" xfId="7873" xr:uid="{00000000-0005-0000-0000-0000AB1E0000}"/>
    <cellStyle name="Comma 5 4 34" xfId="7874" xr:uid="{00000000-0005-0000-0000-0000AC1E0000}"/>
    <cellStyle name="Comma 5 4 35" xfId="7875" xr:uid="{00000000-0005-0000-0000-0000AD1E0000}"/>
    <cellStyle name="Comma 5 4 36" xfId="7876" xr:uid="{00000000-0005-0000-0000-0000AE1E0000}"/>
    <cellStyle name="Comma 5 4 37" xfId="7877" xr:uid="{00000000-0005-0000-0000-0000AF1E0000}"/>
    <cellStyle name="Comma 5 4 38" xfId="7878" xr:uid="{00000000-0005-0000-0000-0000B01E0000}"/>
    <cellStyle name="Comma 5 4 39" xfId="7879" xr:uid="{00000000-0005-0000-0000-0000B11E0000}"/>
    <cellStyle name="Comma 5 4 4" xfId="7880" xr:uid="{00000000-0005-0000-0000-0000B21E0000}"/>
    <cellStyle name="Comma 5 4 40" xfId="7881" xr:uid="{00000000-0005-0000-0000-0000B31E0000}"/>
    <cellStyle name="Comma 5 4 41" xfId="7882" xr:uid="{00000000-0005-0000-0000-0000B41E0000}"/>
    <cellStyle name="Comma 5 4 42" xfId="7883" xr:uid="{00000000-0005-0000-0000-0000B51E0000}"/>
    <cellStyle name="Comma 5 4 5" xfId="7884" xr:uid="{00000000-0005-0000-0000-0000B61E0000}"/>
    <cellStyle name="Comma 5 4 6" xfId="7885" xr:uid="{00000000-0005-0000-0000-0000B71E0000}"/>
    <cellStyle name="Comma 5 4 7" xfId="7886" xr:uid="{00000000-0005-0000-0000-0000B81E0000}"/>
    <cellStyle name="Comma 5 4 8" xfId="7887" xr:uid="{00000000-0005-0000-0000-0000B91E0000}"/>
    <cellStyle name="Comma 5 4 9" xfId="7888" xr:uid="{00000000-0005-0000-0000-0000BA1E0000}"/>
    <cellStyle name="Comma 5 40" xfId="7889" xr:uid="{00000000-0005-0000-0000-0000BB1E0000}"/>
    <cellStyle name="Comma 5 41" xfId="7890" xr:uid="{00000000-0005-0000-0000-0000BC1E0000}"/>
    <cellStyle name="Comma 5 42" xfId="7891" xr:uid="{00000000-0005-0000-0000-0000BD1E0000}"/>
    <cellStyle name="Comma 5 43" xfId="7892" xr:uid="{00000000-0005-0000-0000-0000BE1E0000}"/>
    <cellStyle name="Comma 5 44" xfId="7893" xr:uid="{00000000-0005-0000-0000-0000BF1E0000}"/>
    <cellStyle name="Comma 5 45" xfId="7894" xr:uid="{00000000-0005-0000-0000-0000C01E0000}"/>
    <cellStyle name="Comma 5 46" xfId="7895" xr:uid="{00000000-0005-0000-0000-0000C11E0000}"/>
    <cellStyle name="Comma 5 47" xfId="7896" xr:uid="{00000000-0005-0000-0000-0000C21E0000}"/>
    <cellStyle name="Comma 5 48" xfId="7897" xr:uid="{00000000-0005-0000-0000-0000C31E0000}"/>
    <cellStyle name="Comma 5 49" xfId="7898" xr:uid="{00000000-0005-0000-0000-0000C41E0000}"/>
    <cellStyle name="Comma 5 5" xfId="7899" xr:uid="{00000000-0005-0000-0000-0000C51E0000}"/>
    <cellStyle name="Comma 5 5 2" xfId="14421" xr:uid="{00000000-0005-0000-0000-0000C61E0000}"/>
    <cellStyle name="Comma 5 5 3" xfId="14422" xr:uid="{00000000-0005-0000-0000-0000C71E0000}"/>
    <cellStyle name="Comma 5 50" xfId="7900" xr:uid="{00000000-0005-0000-0000-0000C81E0000}"/>
    <cellStyle name="Comma 5 51" xfId="7901" xr:uid="{00000000-0005-0000-0000-0000C91E0000}"/>
    <cellStyle name="Comma 5 52" xfId="7902" xr:uid="{00000000-0005-0000-0000-0000CA1E0000}"/>
    <cellStyle name="Comma 5 53" xfId="7903" xr:uid="{00000000-0005-0000-0000-0000CB1E0000}"/>
    <cellStyle name="Comma 5 54" xfId="7904" xr:uid="{00000000-0005-0000-0000-0000CC1E0000}"/>
    <cellStyle name="Comma 5 55" xfId="7905" xr:uid="{00000000-0005-0000-0000-0000CD1E0000}"/>
    <cellStyle name="Comma 5 56" xfId="7906" xr:uid="{00000000-0005-0000-0000-0000CE1E0000}"/>
    <cellStyle name="Comma 5 57" xfId="7907" xr:uid="{00000000-0005-0000-0000-0000CF1E0000}"/>
    <cellStyle name="Comma 5 58" xfId="7908" xr:uid="{00000000-0005-0000-0000-0000D01E0000}"/>
    <cellStyle name="Comma 5 59" xfId="7909" xr:uid="{00000000-0005-0000-0000-0000D11E0000}"/>
    <cellStyle name="Comma 5 6" xfId="7910" xr:uid="{00000000-0005-0000-0000-0000D21E0000}"/>
    <cellStyle name="Comma 5 60" xfId="7911" xr:uid="{00000000-0005-0000-0000-0000D31E0000}"/>
    <cellStyle name="Comma 5 61" xfId="7912" xr:uid="{00000000-0005-0000-0000-0000D41E0000}"/>
    <cellStyle name="Comma 5 62" xfId="7913" xr:uid="{00000000-0005-0000-0000-0000D51E0000}"/>
    <cellStyle name="Comma 5 63" xfId="7914" xr:uid="{00000000-0005-0000-0000-0000D61E0000}"/>
    <cellStyle name="Comma 5 64" xfId="7915" xr:uid="{00000000-0005-0000-0000-0000D71E0000}"/>
    <cellStyle name="Comma 5 65" xfId="7916" xr:uid="{00000000-0005-0000-0000-0000D81E0000}"/>
    <cellStyle name="Comma 5 66" xfId="7917" xr:uid="{00000000-0005-0000-0000-0000D91E0000}"/>
    <cellStyle name="Comma 5 67" xfId="7918" xr:uid="{00000000-0005-0000-0000-0000DA1E0000}"/>
    <cellStyle name="Comma 5 68" xfId="7919" xr:uid="{00000000-0005-0000-0000-0000DB1E0000}"/>
    <cellStyle name="Comma 5 69" xfId="7920" xr:uid="{00000000-0005-0000-0000-0000DC1E0000}"/>
    <cellStyle name="Comma 5 7" xfId="7921" xr:uid="{00000000-0005-0000-0000-0000DD1E0000}"/>
    <cellStyle name="Comma 5 70" xfId="7922" xr:uid="{00000000-0005-0000-0000-0000DE1E0000}"/>
    <cellStyle name="Comma 5 71" xfId="7923" xr:uid="{00000000-0005-0000-0000-0000DF1E0000}"/>
    <cellStyle name="Comma 5 72" xfId="7924" xr:uid="{00000000-0005-0000-0000-0000E01E0000}"/>
    <cellStyle name="Comma 5 73" xfId="7925" xr:uid="{00000000-0005-0000-0000-0000E11E0000}"/>
    <cellStyle name="Comma 5 74" xfId="7926" xr:uid="{00000000-0005-0000-0000-0000E21E0000}"/>
    <cellStyle name="Comma 5 75" xfId="7927" xr:uid="{00000000-0005-0000-0000-0000E31E0000}"/>
    <cellStyle name="Comma 5 76" xfId="7928" xr:uid="{00000000-0005-0000-0000-0000E41E0000}"/>
    <cellStyle name="Comma 5 77" xfId="7929" xr:uid="{00000000-0005-0000-0000-0000E51E0000}"/>
    <cellStyle name="Comma 5 8" xfId="7930" xr:uid="{00000000-0005-0000-0000-0000E61E0000}"/>
    <cellStyle name="Comma 5 9" xfId="7931" xr:uid="{00000000-0005-0000-0000-0000E71E0000}"/>
    <cellStyle name="Comma 6" xfId="7932" xr:uid="{00000000-0005-0000-0000-0000E81E0000}"/>
    <cellStyle name="Comma 6 10" xfId="7933" xr:uid="{00000000-0005-0000-0000-0000E91E0000}"/>
    <cellStyle name="Comma 6 11" xfId="7934" xr:uid="{00000000-0005-0000-0000-0000EA1E0000}"/>
    <cellStyle name="Comma 6 12" xfId="7935" xr:uid="{00000000-0005-0000-0000-0000EB1E0000}"/>
    <cellStyle name="Comma 6 13" xfId="7936" xr:uid="{00000000-0005-0000-0000-0000EC1E0000}"/>
    <cellStyle name="Comma 6 14" xfId="7937" xr:uid="{00000000-0005-0000-0000-0000ED1E0000}"/>
    <cellStyle name="Comma 6 15" xfId="7938" xr:uid="{00000000-0005-0000-0000-0000EE1E0000}"/>
    <cellStyle name="Comma 6 16" xfId="7939" xr:uid="{00000000-0005-0000-0000-0000EF1E0000}"/>
    <cellStyle name="Comma 6 17" xfId="7940" xr:uid="{00000000-0005-0000-0000-0000F01E0000}"/>
    <cellStyle name="Comma 6 18" xfId="7941" xr:uid="{00000000-0005-0000-0000-0000F11E0000}"/>
    <cellStyle name="Comma 6 19" xfId="7942" xr:uid="{00000000-0005-0000-0000-0000F21E0000}"/>
    <cellStyle name="Comma 6 2" xfId="7943" xr:uid="{00000000-0005-0000-0000-0000F31E0000}"/>
    <cellStyle name="Comma 6 2 2" xfId="14423" xr:uid="{00000000-0005-0000-0000-0000F41E0000}"/>
    <cellStyle name="Comma 6 20" xfId="7944" xr:uid="{00000000-0005-0000-0000-0000F51E0000}"/>
    <cellStyle name="Comma 6 21" xfId="7945" xr:uid="{00000000-0005-0000-0000-0000F61E0000}"/>
    <cellStyle name="Comma 6 22" xfId="7946" xr:uid="{00000000-0005-0000-0000-0000F71E0000}"/>
    <cellStyle name="Comma 6 23" xfId="7947" xr:uid="{00000000-0005-0000-0000-0000F81E0000}"/>
    <cellStyle name="Comma 6 24" xfId="7948" xr:uid="{00000000-0005-0000-0000-0000F91E0000}"/>
    <cellStyle name="Comma 6 3" xfId="7949" xr:uid="{00000000-0005-0000-0000-0000FA1E0000}"/>
    <cellStyle name="Comma 6 4" xfId="7950" xr:uid="{00000000-0005-0000-0000-0000FB1E0000}"/>
    <cellStyle name="Comma 6 5" xfId="7951" xr:uid="{00000000-0005-0000-0000-0000FC1E0000}"/>
    <cellStyle name="Comma 6 6" xfId="7952" xr:uid="{00000000-0005-0000-0000-0000FD1E0000}"/>
    <cellStyle name="Comma 6 7" xfId="7953" xr:uid="{00000000-0005-0000-0000-0000FE1E0000}"/>
    <cellStyle name="Comma 6 8" xfId="7954" xr:uid="{00000000-0005-0000-0000-0000FF1E0000}"/>
    <cellStyle name="Comma 6 9" xfId="7955" xr:uid="{00000000-0005-0000-0000-0000001F0000}"/>
    <cellStyle name="Comma 7" xfId="7956" xr:uid="{00000000-0005-0000-0000-0000011F0000}"/>
    <cellStyle name="Comma 7 10" xfId="7957" xr:uid="{00000000-0005-0000-0000-0000021F0000}"/>
    <cellStyle name="Comma 7 11" xfId="7958" xr:uid="{00000000-0005-0000-0000-0000031F0000}"/>
    <cellStyle name="Comma 7 12" xfId="7959" xr:uid="{00000000-0005-0000-0000-0000041F0000}"/>
    <cellStyle name="Comma 7 13" xfId="7960" xr:uid="{00000000-0005-0000-0000-0000051F0000}"/>
    <cellStyle name="Comma 7 14" xfId="7961" xr:uid="{00000000-0005-0000-0000-0000061F0000}"/>
    <cellStyle name="Comma 7 15" xfId="7962" xr:uid="{00000000-0005-0000-0000-0000071F0000}"/>
    <cellStyle name="Comma 7 16" xfId="7963" xr:uid="{00000000-0005-0000-0000-0000081F0000}"/>
    <cellStyle name="Comma 7 17" xfId="7964" xr:uid="{00000000-0005-0000-0000-0000091F0000}"/>
    <cellStyle name="Comma 7 18" xfId="7965" xr:uid="{00000000-0005-0000-0000-00000A1F0000}"/>
    <cellStyle name="Comma 7 19" xfId="7966" xr:uid="{00000000-0005-0000-0000-00000B1F0000}"/>
    <cellStyle name="Comma 7 2" xfId="7967" xr:uid="{00000000-0005-0000-0000-00000C1F0000}"/>
    <cellStyle name="Comma 7 20" xfId="7968" xr:uid="{00000000-0005-0000-0000-00000D1F0000}"/>
    <cellStyle name="Comma 7 21" xfId="7969" xr:uid="{00000000-0005-0000-0000-00000E1F0000}"/>
    <cellStyle name="Comma 7 22" xfId="7970" xr:uid="{00000000-0005-0000-0000-00000F1F0000}"/>
    <cellStyle name="Comma 7 23" xfId="7971" xr:uid="{00000000-0005-0000-0000-0000101F0000}"/>
    <cellStyle name="Comma 7 24" xfId="7972" xr:uid="{00000000-0005-0000-0000-0000111F0000}"/>
    <cellStyle name="Comma 7 25" xfId="7973" xr:uid="{00000000-0005-0000-0000-0000121F0000}"/>
    <cellStyle name="Comma 7 3" xfId="7974" xr:uid="{00000000-0005-0000-0000-0000131F0000}"/>
    <cellStyle name="Comma 7 4" xfId="7975" xr:uid="{00000000-0005-0000-0000-0000141F0000}"/>
    <cellStyle name="Comma 7 5" xfId="7976" xr:uid="{00000000-0005-0000-0000-0000151F0000}"/>
    <cellStyle name="Comma 7 6" xfId="7977" xr:uid="{00000000-0005-0000-0000-0000161F0000}"/>
    <cellStyle name="Comma 7 7" xfId="7978" xr:uid="{00000000-0005-0000-0000-0000171F0000}"/>
    <cellStyle name="Comma 7 8" xfId="7979" xr:uid="{00000000-0005-0000-0000-0000181F0000}"/>
    <cellStyle name="Comma 7 9" xfId="7980" xr:uid="{00000000-0005-0000-0000-0000191F0000}"/>
    <cellStyle name="Comma 8" xfId="7981" xr:uid="{00000000-0005-0000-0000-00001A1F0000}"/>
    <cellStyle name="Comma 8 10" xfId="7982" xr:uid="{00000000-0005-0000-0000-00001B1F0000}"/>
    <cellStyle name="Comma 8 10 10" xfId="7983" xr:uid="{00000000-0005-0000-0000-00001C1F0000}"/>
    <cellStyle name="Comma 8 10 11" xfId="7984" xr:uid="{00000000-0005-0000-0000-00001D1F0000}"/>
    <cellStyle name="Comma 8 10 2" xfId="7985" xr:uid="{00000000-0005-0000-0000-00001E1F0000}"/>
    <cellStyle name="Comma 8 10 3" xfId="7986" xr:uid="{00000000-0005-0000-0000-00001F1F0000}"/>
    <cellStyle name="Comma 8 10 4" xfId="7987" xr:uid="{00000000-0005-0000-0000-0000201F0000}"/>
    <cellStyle name="Comma 8 10 5" xfId="7988" xr:uid="{00000000-0005-0000-0000-0000211F0000}"/>
    <cellStyle name="Comma 8 10 6" xfId="7989" xr:uid="{00000000-0005-0000-0000-0000221F0000}"/>
    <cellStyle name="Comma 8 10 7" xfId="7990" xr:uid="{00000000-0005-0000-0000-0000231F0000}"/>
    <cellStyle name="Comma 8 10 8" xfId="7991" xr:uid="{00000000-0005-0000-0000-0000241F0000}"/>
    <cellStyle name="Comma 8 10 9" xfId="7992" xr:uid="{00000000-0005-0000-0000-0000251F0000}"/>
    <cellStyle name="Comma 8 11" xfId="7993" xr:uid="{00000000-0005-0000-0000-0000261F0000}"/>
    <cellStyle name="Comma 8 12" xfId="7994" xr:uid="{00000000-0005-0000-0000-0000271F0000}"/>
    <cellStyle name="Comma 8 13" xfId="7995" xr:uid="{00000000-0005-0000-0000-0000281F0000}"/>
    <cellStyle name="Comma 8 14" xfId="7996" xr:uid="{00000000-0005-0000-0000-0000291F0000}"/>
    <cellStyle name="Comma 8 2" xfId="7997" xr:uid="{00000000-0005-0000-0000-00002A1F0000}"/>
    <cellStyle name="Comma 8 2 10" xfId="7998" xr:uid="{00000000-0005-0000-0000-00002B1F0000}"/>
    <cellStyle name="Comma 8 2 11" xfId="7999" xr:uid="{00000000-0005-0000-0000-00002C1F0000}"/>
    <cellStyle name="Comma 8 2 2" xfId="8000" xr:uid="{00000000-0005-0000-0000-00002D1F0000}"/>
    <cellStyle name="Comma 8 2 3" xfId="8001" xr:uid="{00000000-0005-0000-0000-00002E1F0000}"/>
    <cellStyle name="Comma 8 2 4" xfId="8002" xr:uid="{00000000-0005-0000-0000-00002F1F0000}"/>
    <cellStyle name="Comma 8 2 5" xfId="8003" xr:uid="{00000000-0005-0000-0000-0000301F0000}"/>
    <cellStyle name="Comma 8 2 6" xfId="8004" xr:uid="{00000000-0005-0000-0000-0000311F0000}"/>
    <cellStyle name="Comma 8 2 7" xfId="8005" xr:uid="{00000000-0005-0000-0000-0000321F0000}"/>
    <cellStyle name="Comma 8 2 8" xfId="8006" xr:uid="{00000000-0005-0000-0000-0000331F0000}"/>
    <cellStyle name="Comma 8 2 9" xfId="8007" xr:uid="{00000000-0005-0000-0000-0000341F0000}"/>
    <cellStyle name="Comma 8 3" xfId="8008" xr:uid="{00000000-0005-0000-0000-0000351F0000}"/>
    <cellStyle name="Comma 8 3 10" xfId="8009" xr:uid="{00000000-0005-0000-0000-0000361F0000}"/>
    <cellStyle name="Comma 8 3 11" xfId="8010" xr:uid="{00000000-0005-0000-0000-0000371F0000}"/>
    <cellStyle name="Comma 8 3 2" xfId="8011" xr:uid="{00000000-0005-0000-0000-0000381F0000}"/>
    <cellStyle name="Comma 8 3 3" xfId="8012" xr:uid="{00000000-0005-0000-0000-0000391F0000}"/>
    <cellStyle name="Comma 8 3 4" xfId="8013" xr:uid="{00000000-0005-0000-0000-00003A1F0000}"/>
    <cellStyle name="Comma 8 3 5" xfId="8014" xr:uid="{00000000-0005-0000-0000-00003B1F0000}"/>
    <cellStyle name="Comma 8 3 6" xfId="8015" xr:uid="{00000000-0005-0000-0000-00003C1F0000}"/>
    <cellStyle name="Comma 8 3 7" xfId="8016" xr:uid="{00000000-0005-0000-0000-00003D1F0000}"/>
    <cellStyle name="Comma 8 3 8" xfId="8017" xr:uid="{00000000-0005-0000-0000-00003E1F0000}"/>
    <cellStyle name="Comma 8 3 9" xfId="8018" xr:uid="{00000000-0005-0000-0000-00003F1F0000}"/>
    <cellStyle name="Comma 8 4" xfId="8019" xr:uid="{00000000-0005-0000-0000-0000401F0000}"/>
    <cellStyle name="Comma 8 4 10" xfId="8020" xr:uid="{00000000-0005-0000-0000-0000411F0000}"/>
    <cellStyle name="Comma 8 4 11" xfId="8021" xr:uid="{00000000-0005-0000-0000-0000421F0000}"/>
    <cellStyle name="Comma 8 4 2" xfId="8022" xr:uid="{00000000-0005-0000-0000-0000431F0000}"/>
    <cellStyle name="Comma 8 4 3" xfId="8023" xr:uid="{00000000-0005-0000-0000-0000441F0000}"/>
    <cellStyle name="Comma 8 4 4" xfId="8024" xr:uid="{00000000-0005-0000-0000-0000451F0000}"/>
    <cellStyle name="Comma 8 4 5" xfId="8025" xr:uid="{00000000-0005-0000-0000-0000461F0000}"/>
    <cellStyle name="Comma 8 4 6" xfId="8026" xr:uid="{00000000-0005-0000-0000-0000471F0000}"/>
    <cellStyle name="Comma 8 4 7" xfId="8027" xr:uid="{00000000-0005-0000-0000-0000481F0000}"/>
    <cellStyle name="Comma 8 4 8" xfId="8028" xr:uid="{00000000-0005-0000-0000-0000491F0000}"/>
    <cellStyle name="Comma 8 4 9" xfId="8029" xr:uid="{00000000-0005-0000-0000-00004A1F0000}"/>
    <cellStyle name="Comma 8 5" xfId="8030" xr:uid="{00000000-0005-0000-0000-00004B1F0000}"/>
    <cellStyle name="Comma 8 5 10" xfId="8031" xr:uid="{00000000-0005-0000-0000-00004C1F0000}"/>
    <cellStyle name="Comma 8 5 11" xfId="8032" xr:uid="{00000000-0005-0000-0000-00004D1F0000}"/>
    <cellStyle name="Comma 8 5 2" xfId="8033" xr:uid="{00000000-0005-0000-0000-00004E1F0000}"/>
    <cellStyle name="Comma 8 5 3" xfId="8034" xr:uid="{00000000-0005-0000-0000-00004F1F0000}"/>
    <cellStyle name="Comma 8 5 4" xfId="8035" xr:uid="{00000000-0005-0000-0000-0000501F0000}"/>
    <cellStyle name="Comma 8 5 5" xfId="8036" xr:uid="{00000000-0005-0000-0000-0000511F0000}"/>
    <cellStyle name="Comma 8 5 6" xfId="8037" xr:uid="{00000000-0005-0000-0000-0000521F0000}"/>
    <cellStyle name="Comma 8 5 7" xfId="8038" xr:uid="{00000000-0005-0000-0000-0000531F0000}"/>
    <cellStyle name="Comma 8 5 8" xfId="8039" xr:uid="{00000000-0005-0000-0000-0000541F0000}"/>
    <cellStyle name="Comma 8 5 9" xfId="8040" xr:uid="{00000000-0005-0000-0000-0000551F0000}"/>
    <cellStyle name="Comma 8 6" xfId="8041" xr:uid="{00000000-0005-0000-0000-0000561F0000}"/>
    <cellStyle name="Comma 8 6 10" xfId="8042" xr:uid="{00000000-0005-0000-0000-0000571F0000}"/>
    <cellStyle name="Comma 8 6 11" xfId="8043" xr:uid="{00000000-0005-0000-0000-0000581F0000}"/>
    <cellStyle name="Comma 8 6 2" xfId="8044" xr:uid="{00000000-0005-0000-0000-0000591F0000}"/>
    <cellStyle name="Comma 8 6 3" xfId="8045" xr:uid="{00000000-0005-0000-0000-00005A1F0000}"/>
    <cellStyle name="Comma 8 6 4" xfId="8046" xr:uid="{00000000-0005-0000-0000-00005B1F0000}"/>
    <cellStyle name="Comma 8 6 5" xfId="8047" xr:uid="{00000000-0005-0000-0000-00005C1F0000}"/>
    <cellStyle name="Comma 8 6 6" xfId="8048" xr:uid="{00000000-0005-0000-0000-00005D1F0000}"/>
    <cellStyle name="Comma 8 6 7" xfId="8049" xr:uid="{00000000-0005-0000-0000-00005E1F0000}"/>
    <cellStyle name="Comma 8 6 8" xfId="8050" xr:uid="{00000000-0005-0000-0000-00005F1F0000}"/>
    <cellStyle name="Comma 8 6 9" xfId="8051" xr:uid="{00000000-0005-0000-0000-0000601F0000}"/>
    <cellStyle name="Comma 8 7" xfId="8052" xr:uid="{00000000-0005-0000-0000-0000611F0000}"/>
    <cellStyle name="Comma 8 7 10" xfId="8053" xr:uid="{00000000-0005-0000-0000-0000621F0000}"/>
    <cellStyle name="Comma 8 7 11" xfId="8054" xr:uid="{00000000-0005-0000-0000-0000631F0000}"/>
    <cellStyle name="Comma 8 7 2" xfId="8055" xr:uid="{00000000-0005-0000-0000-0000641F0000}"/>
    <cellStyle name="Comma 8 7 3" xfId="8056" xr:uid="{00000000-0005-0000-0000-0000651F0000}"/>
    <cellStyle name="Comma 8 7 4" xfId="8057" xr:uid="{00000000-0005-0000-0000-0000661F0000}"/>
    <cellStyle name="Comma 8 7 5" xfId="8058" xr:uid="{00000000-0005-0000-0000-0000671F0000}"/>
    <cellStyle name="Comma 8 7 6" xfId="8059" xr:uid="{00000000-0005-0000-0000-0000681F0000}"/>
    <cellStyle name="Comma 8 7 7" xfId="8060" xr:uid="{00000000-0005-0000-0000-0000691F0000}"/>
    <cellStyle name="Comma 8 7 8" xfId="8061" xr:uid="{00000000-0005-0000-0000-00006A1F0000}"/>
    <cellStyle name="Comma 8 7 9" xfId="8062" xr:uid="{00000000-0005-0000-0000-00006B1F0000}"/>
    <cellStyle name="Comma 8 8" xfId="8063" xr:uid="{00000000-0005-0000-0000-00006C1F0000}"/>
    <cellStyle name="Comma 8 8 10" xfId="8064" xr:uid="{00000000-0005-0000-0000-00006D1F0000}"/>
    <cellStyle name="Comma 8 8 11" xfId="8065" xr:uid="{00000000-0005-0000-0000-00006E1F0000}"/>
    <cellStyle name="Comma 8 8 2" xfId="8066" xr:uid="{00000000-0005-0000-0000-00006F1F0000}"/>
    <cellStyle name="Comma 8 8 3" xfId="8067" xr:uid="{00000000-0005-0000-0000-0000701F0000}"/>
    <cellStyle name="Comma 8 8 4" xfId="8068" xr:uid="{00000000-0005-0000-0000-0000711F0000}"/>
    <cellStyle name="Comma 8 8 5" xfId="8069" xr:uid="{00000000-0005-0000-0000-0000721F0000}"/>
    <cellStyle name="Comma 8 8 6" xfId="8070" xr:uid="{00000000-0005-0000-0000-0000731F0000}"/>
    <cellStyle name="Comma 8 8 7" xfId="8071" xr:uid="{00000000-0005-0000-0000-0000741F0000}"/>
    <cellStyle name="Comma 8 8 8" xfId="8072" xr:uid="{00000000-0005-0000-0000-0000751F0000}"/>
    <cellStyle name="Comma 8 8 9" xfId="8073" xr:uid="{00000000-0005-0000-0000-0000761F0000}"/>
    <cellStyle name="Comma 8 9" xfId="8074" xr:uid="{00000000-0005-0000-0000-0000771F0000}"/>
    <cellStyle name="Comma 9" xfId="8075" xr:uid="{00000000-0005-0000-0000-0000781F0000}"/>
    <cellStyle name="Comma 9 10" xfId="8076" xr:uid="{00000000-0005-0000-0000-0000791F0000}"/>
    <cellStyle name="Comma 9 10 10" xfId="8077" xr:uid="{00000000-0005-0000-0000-00007A1F0000}"/>
    <cellStyle name="Comma 9 10 11" xfId="8078" xr:uid="{00000000-0005-0000-0000-00007B1F0000}"/>
    <cellStyle name="Comma 9 10 2" xfId="8079" xr:uid="{00000000-0005-0000-0000-00007C1F0000}"/>
    <cellStyle name="Comma 9 10 3" xfId="8080" xr:uid="{00000000-0005-0000-0000-00007D1F0000}"/>
    <cellStyle name="Comma 9 10 4" xfId="8081" xr:uid="{00000000-0005-0000-0000-00007E1F0000}"/>
    <cellStyle name="Comma 9 10 5" xfId="8082" xr:uid="{00000000-0005-0000-0000-00007F1F0000}"/>
    <cellStyle name="Comma 9 10 6" xfId="8083" xr:uid="{00000000-0005-0000-0000-0000801F0000}"/>
    <cellStyle name="Comma 9 10 7" xfId="8084" xr:uid="{00000000-0005-0000-0000-0000811F0000}"/>
    <cellStyle name="Comma 9 10 8" xfId="8085" xr:uid="{00000000-0005-0000-0000-0000821F0000}"/>
    <cellStyle name="Comma 9 10 9" xfId="8086" xr:uid="{00000000-0005-0000-0000-0000831F0000}"/>
    <cellStyle name="Comma 9 11" xfId="8087" xr:uid="{00000000-0005-0000-0000-0000841F0000}"/>
    <cellStyle name="Comma 9 12" xfId="8088" xr:uid="{00000000-0005-0000-0000-0000851F0000}"/>
    <cellStyle name="Comma 9 13" xfId="8089" xr:uid="{00000000-0005-0000-0000-0000861F0000}"/>
    <cellStyle name="Comma 9 14" xfId="8090" xr:uid="{00000000-0005-0000-0000-0000871F0000}"/>
    <cellStyle name="Comma 9 2" xfId="8091" xr:uid="{00000000-0005-0000-0000-0000881F0000}"/>
    <cellStyle name="Comma 9 2 10" xfId="8092" xr:uid="{00000000-0005-0000-0000-0000891F0000}"/>
    <cellStyle name="Comma 9 2 11" xfId="8093" xr:uid="{00000000-0005-0000-0000-00008A1F0000}"/>
    <cellStyle name="Comma 9 2 2" xfId="8094" xr:uid="{00000000-0005-0000-0000-00008B1F0000}"/>
    <cellStyle name="Comma 9 2 3" xfId="8095" xr:uid="{00000000-0005-0000-0000-00008C1F0000}"/>
    <cellStyle name="Comma 9 2 4" xfId="8096" xr:uid="{00000000-0005-0000-0000-00008D1F0000}"/>
    <cellStyle name="Comma 9 2 5" xfId="8097" xr:uid="{00000000-0005-0000-0000-00008E1F0000}"/>
    <cellStyle name="Comma 9 2 6" xfId="8098" xr:uid="{00000000-0005-0000-0000-00008F1F0000}"/>
    <cellStyle name="Comma 9 2 7" xfId="8099" xr:uid="{00000000-0005-0000-0000-0000901F0000}"/>
    <cellStyle name="Comma 9 2 8" xfId="8100" xr:uid="{00000000-0005-0000-0000-0000911F0000}"/>
    <cellStyle name="Comma 9 2 9" xfId="8101" xr:uid="{00000000-0005-0000-0000-0000921F0000}"/>
    <cellStyle name="Comma 9 3" xfId="8102" xr:uid="{00000000-0005-0000-0000-0000931F0000}"/>
    <cellStyle name="Comma 9 3 10" xfId="8103" xr:uid="{00000000-0005-0000-0000-0000941F0000}"/>
    <cellStyle name="Comma 9 3 11" xfId="8104" xr:uid="{00000000-0005-0000-0000-0000951F0000}"/>
    <cellStyle name="Comma 9 3 2" xfId="8105" xr:uid="{00000000-0005-0000-0000-0000961F0000}"/>
    <cellStyle name="Comma 9 3 3" xfId="8106" xr:uid="{00000000-0005-0000-0000-0000971F0000}"/>
    <cellStyle name="Comma 9 3 4" xfId="8107" xr:uid="{00000000-0005-0000-0000-0000981F0000}"/>
    <cellStyle name="Comma 9 3 5" xfId="8108" xr:uid="{00000000-0005-0000-0000-0000991F0000}"/>
    <cellStyle name="Comma 9 3 6" xfId="8109" xr:uid="{00000000-0005-0000-0000-00009A1F0000}"/>
    <cellStyle name="Comma 9 3 7" xfId="8110" xr:uid="{00000000-0005-0000-0000-00009B1F0000}"/>
    <cellStyle name="Comma 9 3 8" xfId="8111" xr:uid="{00000000-0005-0000-0000-00009C1F0000}"/>
    <cellStyle name="Comma 9 3 9" xfId="8112" xr:uid="{00000000-0005-0000-0000-00009D1F0000}"/>
    <cellStyle name="Comma 9 4" xfId="8113" xr:uid="{00000000-0005-0000-0000-00009E1F0000}"/>
    <cellStyle name="Comma 9 4 10" xfId="8114" xr:uid="{00000000-0005-0000-0000-00009F1F0000}"/>
    <cellStyle name="Comma 9 4 11" xfId="8115" xr:uid="{00000000-0005-0000-0000-0000A01F0000}"/>
    <cellStyle name="Comma 9 4 2" xfId="8116" xr:uid="{00000000-0005-0000-0000-0000A11F0000}"/>
    <cellStyle name="Comma 9 4 3" xfId="8117" xr:uid="{00000000-0005-0000-0000-0000A21F0000}"/>
    <cellStyle name="Comma 9 4 4" xfId="8118" xr:uid="{00000000-0005-0000-0000-0000A31F0000}"/>
    <cellStyle name="Comma 9 4 5" xfId="8119" xr:uid="{00000000-0005-0000-0000-0000A41F0000}"/>
    <cellStyle name="Comma 9 4 6" xfId="8120" xr:uid="{00000000-0005-0000-0000-0000A51F0000}"/>
    <cellStyle name="Comma 9 4 7" xfId="8121" xr:uid="{00000000-0005-0000-0000-0000A61F0000}"/>
    <cellStyle name="Comma 9 4 8" xfId="8122" xr:uid="{00000000-0005-0000-0000-0000A71F0000}"/>
    <cellStyle name="Comma 9 4 9" xfId="8123" xr:uid="{00000000-0005-0000-0000-0000A81F0000}"/>
    <cellStyle name="Comma 9 5" xfId="8124" xr:uid="{00000000-0005-0000-0000-0000A91F0000}"/>
    <cellStyle name="Comma 9 5 10" xfId="8125" xr:uid="{00000000-0005-0000-0000-0000AA1F0000}"/>
    <cellStyle name="Comma 9 5 11" xfId="8126" xr:uid="{00000000-0005-0000-0000-0000AB1F0000}"/>
    <cellStyle name="Comma 9 5 2" xfId="8127" xr:uid="{00000000-0005-0000-0000-0000AC1F0000}"/>
    <cellStyle name="Comma 9 5 3" xfId="8128" xr:uid="{00000000-0005-0000-0000-0000AD1F0000}"/>
    <cellStyle name="Comma 9 5 4" xfId="8129" xr:uid="{00000000-0005-0000-0000-0000AE1F0000}"/>
    <cellStyle name="Comma 9 5 5" xfId="8130" xr:uid="{00000000-0005-0000-0000-0000AF1F0000}"/>
    <cellStyle name="Comma 9 5 6" xfId="8131" xr:uid="{00000000-0005-0000-0000-0000B01F0000}"/>
    <cellStyle name="Comma 9 5 7" xfId="8132" xr:uid="{00000000-0005-0000-0000-0000B11F0000}"/>
    <cellStyle name="Comma 9 5 8" xfId="8133" xr:uid="{00000000-0005-0000-0000-0000B21F0000}"/>
    <cellStyle name="Comma 9 5 9" xfId="8134" xr:uid="{00000000-0005-0000-0000-0000B31F0000}"/>
    <cellStyle name="Comma 9 6" xfId="8135" xr:uid="{00000000-0005-0000-0000-0000B41F0000}"/>
    <cellStyle name="Comma 9 6 10" xfId="8136" xr:uid="{00000000-0005-0000-0000-0000B51F0000}"/>
    <cellStyle name="Comma 9 6 11" xfId="8137" xr:uid="{00000000-0005-0000-0000-0000B61F0000}"/>
    <cellStyle name="Comma 9 6 2" xfId="8138" xr:uid="{00000000-0005-0000-0000-0000B71F0000}"/>
    <cellStyle name="Comma 9 6 3" xfId="8139" xr:uid="{00000000-0005-0000-0000-0000B81F0000}"/>
    <cellStyle name="Comma 9 6 4" xfId="8140" xr:uid="{00000000-0005-0000-0000-0000B91F0000}"/>
    <cellStyle name="Comma 9 6 5" xfId="8141" xr:uid="{00000000-0005-0000-0000-0000BA1F0000}"/>
    <cellStyle name="Comma 9 6 6" xfId="8142" xr:uid="{00000000-0005-0000-0000-0000BB1F0000}"/>
    <cellStyle name="Comma 9 6 7" xfId="8143" xr:uid="{00000000-0005-0000-0000-0000BC1F0000}"/>
    <cellStyle name="Comma 9 6 8" xfId="8144" xr:uid="{00000000-0005-0000-0000-0000BD1F0000}"/>
    <cellStyle name="Comma 9 6 9" xfId="8145" xr:uid="{00000000-0005-0000-0000-0000BE1F0000}"/>
    <cellStyle name="Comma 9 7" xfId="8146" xr:uid="{00000000-0005-0000-0000-0000BF1F0000}"/>
    <cellStyle name="Comma 9 7 10" xfId="8147" xr:uid="{00000000-0005-0000-0000-0000C01F0000}"/>
    <cellStyle name="Comma 9 7 11" xfId="8148" xr:uid="{00000000-0005-0000-0000-0000C11F0000}"/>
    <cellStyle name="Comma 9 7 2" xfId="8149" xr:uid="{00000000-0005-0000-0000-0000C21F0000}"/>
    <cellStyle name="Comma 9 7 3" xfId="8150" xr:uid="{00000000-0005-0000-0000-0000C31F0000}"/>
    <cellStyle name="Comma 9 7 4" xfId="8151" xr:uid="{00000000-0005-0000-0000-0000C41F0000}"/>
    <cellStyle name="Comma 9 7 5" xfId="8152" xr:uid="{00000000-0005-0000-0000-0000C51F0000}"/>
    <cellStyle name="Comma 9 7 6" xfId="8153" xr:uid="{00000000-0005-0000-0000-0000C61F0000}"/>
    <cellStyle name="Comma 9 7 7" xfId="8154" xr:uid="{00000000-0005-0000-0000-0000C71F0000}"/>
    <cellStyle name="Comma 9 7 8" xfId="8155" xr:uid="{00000000-0005-0000-0000-0000C81F0000}"/>
    <cellStyle name="Comma 9 7 9" xfId="8156" xr:uid="{00000000-0005-0000-0000-0000C91F0000}"/>
    <cellStyle name="Comma 9 8" xfId="8157" xr:uid="{00000000-0005-0000-0000-0000CA1F0000}"/>
    <cellStyle name="Comma 9 8 10" xfId="8158" xr:uid="{00000000-0005-0000-0000-0000CB1F0000}"/>
    <cellStyle name="Comma 9 8 11" xfId="8159" xr:uid="{00000000-0005-0000-0000-0000CC1F0000}"/>
    <cellStyle name="Comma 9 8 2" xfId="8160" xr:uid="{00000000-0005-0000-0000-0000CD1F0000}"/>
    <cellStyle name="Comma 9 8 3" xfId="8161" xr:uid="{00000000-0005-0000-0000-0000CE1F0000}"/>
    <cellStyle name="Comma 9 8 4" xfId="8162" xr:uid="{00000000-0005-0000-0000-0000CF1F0000}"/>
    <cellStyle name="Comma 9 8 5" xfId="8163" xr:uid="{00000000-0005-0000-0000-0000D01F0000}"/>
    <cellStyle name="Comma 9 8 6" xfId="8164" xr:uid="{00000000-0005-0000-0000-0000D11F0000}"/>
    <cellStyle name="Comma 9 8 7" xfId="8165" xr:uid="{00000000-0005-0000-0000-0000D21F0000}"/>
    <cellStyle name="Comma 9 8 8" xfId="8166" xr:uid="{00000000-0005-0000-0000-0000D31F0000}"/>
    <cellStyle name="Comma 9 8 9" xfId="8167" xr:uid="{00000000-0005-0000-0000-0000D41F0000}"/>
    <cellStyle name="Comma 9 9" xfId="8168" xr:uid="{00000000-0005-0000-0000-0000D51F0000}"/>
    <cellStyle name="Currency 2" xfId="8169" xr:uid="{00000000-0005-0000-0000-0000D61F0000}"/>
    <cellStyle name="Currency 2 10" xfId="8170" xr:uid="{00000000-0005-0000-0000-0000D71F0000}"/>
    <cellStyle name="Currency 2 11" xfId="8171" xr:uid="{00000000-0005-0000-0000-0000D81F0000}"/>
    <cellStyle name="Currency 2 12" xfId="8172" xr:uid="{00000000-0005-0000-0000-0000D91F0000}"/>
    <cellStyle name="Currency 2 13" xfId="8173" xr:uid="{00000000-0005-0000-0000-0000DA1F0000}"/>
    <cellStyle name="Currency 2 14" xfId="8174" xr:uid="{00000000-0005-0000-0000-0000DB1F0000}"/>
    <cellStyle name="Currency 2 15" xfId="8175" xr:uid="{00000000-0005-0000-0000-0000DC1F0000}"/>
    <cellStyle name="Currency 2 16" xfId="8176" xr:uid="{00000000-0005-0000-0000-0000DD1F0000}"/>
    <cellStyle name="Currency 2 17" xfId="8177" xr:uid="{00000000-0005-0000-0000-0000DE1F0000}"/>
    <cellStyle name="Currency 2 18" xfId="8178" xr:uid="{00000000-0005-0000-0000-0000DF1F0000}"/>
    <cellStyle name="Currency 2 19" xfId="8179" xr:uid="{00000000-0005-0000-0000-0000E01F0000}"/>
    <cellStyle name="Currency 2 2" xfId="8180" xr:uid="{00000000-0005-0000-0000-0000E11F0000}"/>
    <cellStyle name="Currency 2 2 2" xfId="14424" xr:uid="{00000000-0005-0000-0000-0000E21F0000}"/>
    <cellStyle name="Currency 2 2 3" xfId="14425" xr:uid="{00000000-0005-0000-0000-0000E31F0000}"/>
    <cellStyle name="Currency 2 2 4" xfId="14426" xr:uid="{00000000-0005-0000-0000-0000E41F0000}"/>
    <cellStyle name="Currency 2 20" xfId="8181" xr:uid="{00000000-0005-0000-0000-0000E51F0000}"/>
    <cellStyle name="Currency 2 21" xfId="8182" xr:uid="{00000000-0005-0000-0000-0000E61F0000}"/>
    <cellStyle name="Currency 2 22" xfId="8183" xr:uid="{00000000-0005-0000-0000-0000E71F0000}"/>
    <cellStyle name="Currency 2 23" xfId="8184" xr:uid="{00000000-0005-0000-0000-0000E81F0000}"/>
    <cellStyle name="Currency 2 3" xfId="8185" xr:uid="{00000000-0005-0000-0000-0000E91F0000}"/>
    <cellStyle name="Currency 2 4" xfId="8186" xr:uid="{00000000-0005-0000-0000-0000EA1F0000}"/>
    <cellStyle name="Currency 2 5" xfId="8187" xr:uid="{00000000-0005-0000-0000-0000EB1F0000}"/>
    <cellStyle name="Currency 2 6" xfId="8188" xr:uid="{00000000-0005-0000-0000-0000EC1F0000}"/>
    <cellStyle name="Currency 2 7" xfId="8189" xr:uid="{00000000-0005-0000-0000-0000ED1F0000}"/>
    <cellStyle name="Currency 2 8" xfId="8190" xr:uid="{00000000-0005-0000-0000-0000EE1F0000}"/>
    <cellStyle name="Currency 2 9" xfId="8191" xr:uid="{00000000-0005-0000-0000-0000EF1F0000}"/>
    <cellStyle name="Currency 3" xfId="8192" xr:uid="{00000000-0005-0000-0000-0000F01F0000}"/>
    <cellStyle name="Currency 3 2" xfId="14427" xr:uid="{00000000-0005-0000-0000-0000F11F0000}"/>
    <cellStyle name="Currency 3 3" xfId="14428" xr:uid="{00000000-0005-0000-0000-0000F21F0000}"/>
    <cellStyle name="Currency 4" xfId="14429" xr:uid="{00000000-0005-0000-0000-0000F31F0000}"/>
    <cellStyle name="Currency 4 2" xfId="14430" xr:uid="{00000000-0005-0000-0000-0000F41F0000}"/>
    <cellStyle name="Currency 5" xfId="14431" xr:uid="{00000000-0005-0000-0000-0000F51F0000}"/>
    <cellStyle name="Currency 5 2" xfId="14432" xr:uid="{00000000-0005-0000-0000-0000F61F0000}"/>
    <cellStyle name="Currency 6" xfId="14433" xr:uid="{00000000-0005-0000-0000-0000F71F0000}"/>
    <cellStyle name="Currency 7" xfId="14434" xr:uid="{00000000-0005-0000-0000-0000F81F0000}"/>
    <cellStyle name="Excel Built-in Normal" xfId="8193" xr:uid="{00000000-0005-0000-0000-0000F91F0000}"/>
    <cellStyle name="Excel Built-in Normal 10" xfId="8194" xr:uid="{00000000-0005-0000-0000-0000FA1F0000}"/>
    <cellStyle name="Excel Built-in Normal 11" xfId="8195" xr:uid="{00000000-0005-0000-0000-0000FB1F0000}"/>
    <cellStyle name="Excel Built-in Normal 12" xfId="8196" xr:uid="{00000000-0005-0000-0000-0000FC1F0000}"/>
    <cellStyle name="Excel Built-in Normal 13" xfId="8197" xr:uid="{00000000-0005-0000-0000-0000FD1F0000}"/>
    <cellStyle name="Excel Built-in Normal 14" xfId="8198" xr:uid="{00000000-0005-0000-0000-0000FE1F0000}"/>
    <cellStyle name="Excel Built-in Normal 15" xfId="8199" xr:uid="{00000000-0005-0000-0000-0000FF1F0000}"/>
    <cellStyle name="Excel Built-in Normal 16" xfId="8200" xr:uid="{00000000-0005-0000-0000-000000200000}"/>
    <cellStyle name="Excel Built-in Normal 17" xfId="8201" xr:uid="{00000000-0005-0000-0000-000001200000}"/>
    <cellStyle name="Excel Built-in Normal 18" xfId="8202" xr:uid="{00000000-0005-0000-0000-000002200000}"/>
    <cellStyle name="Excel Built-in Normal 19" xfId="8203" xr:uid="{00000000-0005-0000-0000-000003200000}"/>
    <cellStyle name="Excel Built-in Normal 2" xfId="8204" xr:uid="{00000000-0005-0000-0000-000004200000}"/>
    <cellStyle name="Excel Built-in Normal 2 2" xfId="8205" xr:uid="{00000000-0005-0000-0000-000005200000}"/>
    <cellStyle name="Excel Built-in Normal 2 2 2" xfId="8206" xr:uid="{00000000-0005-0000-0000-000006200000}"/>
    <cellStyle name="Excel Built-in Normal 2 2 3" xfId="8207" xr:uid="{00000000-0005-0000-0000-000007200000}"/>
    <cellStyle name="Excel Built-in Normal 2 2 4" xfId="8208" xr:uid="{00000000-0005-0000-0000-000008200000}"/>
    <cellStyle name="Excel Built-in Normal 2 2 5" xfId="8209" xr:uid="{00000000-0005-0000-0000-000009200000}"/>
    <cellStyle name="Excel Built-in Normal 2 3" xfId="8210" xr:uid="{00000000-0005-0000-0000-00000A200000}"/>
    <cellStyle name="Excel Built-in Normal 2 4" xfId="8211" xr:uid="{00000000-0005-0000-0000-00000B200000}"/>
    <cellStyle name="Excel Built-in Normal 2 5" xfId="8212" xr:uid="{00000000-0005-0000-0000-00000C200000}"/>
    <cellStyle name="Excel Built-in Normal 20" xfId="8213" xr:uid="{00000000-0005-0000-0000-00000D200000}"/>
    <cellStyle name="Excel Built-in Normal 21" xfId="8214" xr:uid="{00000000-0005-0000-0000-00000E200000}"/>
    <cellStyle name="Excel Built-in Normal 22" xfId="8215" xr:uid="{00000000-0005-0000-0000-00000F200000}"/>
    <cellStyle name="Excel Built-in Normal 23" xfId="8216" xr:uid="{00000000-0005-0000-0000-000010200000}"/>
    <cellStyle name="Excel Built-in Normal 24" xfId="8217" xr:uid="{00000000-0005-0000-0000-000011200000}"/>
    <cellStyle name="Excel Built-in Normal 25" xfId="8218" xr:uid="{00000000-0005-0000-0000-000012200000}"/>
    <cellStyle name="Excel Built-in Normal 26" xfId="8219" xr:uid="{00000000-0005-0000-0000-000013200000}"/>
    <cellStyle name="Excel Built-in Normal 27" xfId="8220" xr:uid="{00000000-0005-0000-0000-000014200000}"/>
    <cellStyle name="Excel Built-in Normal 28" xfId="8221" xr:uid="{00000000-0005-0000-0000-000015200000}"/>
    <cellStyle name="Excel Built-in Normal 29" xfId="8222" xr:uid="{00000000-0005-0000-0000-000016200000}"/>
    <cellStyle name="Excel Built-in Normal 3" xfId="8223" xr:uid="{00000000-0005-0000-0000-000017200000}"/>
    <cellStyle name="Excel Built-in Normal 30" xfId="8224" xr:uid="{00000000-0005-0000-0000-000018200000}"/>
    <cellStyle name="Excel Built-in Normal 31" xfId="8225" xr:uid="{00000000-0005-0000-0000-000019200000}"/>
    <cellStyle name="Excel Built-in Normal 32" xfId="8226" xr:uid="{00000000-0005-0000-0000-00001A200000}"/>
    <cellStyle name="Excel Built-in Normal 33" xfId="8227" xr:uid="{00000000-0005-0000-0000-00001B200000}"/>
    <cellStyle name="Excel Built-in Normal 34" xfId="8228" xr:uid="{00000000-0005-0000-0000-00001C200000}"/>
    <cellStyle name="Excel Built-in Normal 35" xfId="8229" xr:uid="{00000000-0005-0000-0000-00001D200000}"/>
    <cellStyle name="Excel Built-in Normal 36" xfId="8230" xr:uid="{00000000-0005-0000-0000-00001E200000}"/>
    <cellStyle name="Excel Built-in Normal 37" xfId="8231" xr:uid="{00000000-0005-0000-0000-00001F200000}"/>
    <cellStyle name="Excel Built-in Normal 38" xfId="8232" xr:uid="{00000000-0005-0000-0000-000020200000}"/>
    <cellStyle name="Excel Built-in Normal 39" xfId="8233" xr:uid="{00000000-0005-0000-0000-000021200000}"/>
    <cellStyle name="Excel Built-in Normal 4" xfId="8234" xr:uid="{00000000-0005-0000-0000-000022200000}"/>
    <cellStyle name="Excel Built-in Normal 40" xfId="8235" xr:uid="{00000000-0005-0000-0000-000023200000}"/>
    <cellStyle name="Excel Built-in Normal 41" xfId="8236" xr:uid="{00000000-0005-0000-0000-000024200000}"/>
    <cellStyle name="Excel Built-in Normal 42" xfId="8237" xr:uid="{00000000-0005-0000-0000-000025200000}"/>
    <cellStyle name="Excel Built-in Normal 43" xfId="8238" xr:uid="{00000000-0005-0000-0000-000026200000}"/>
    <cellStyle name="Excel Built-in Normal 44" xfId="8239" xr:uid="{00000000-0005-0000-0000-000027200000}"/>
    <cellStyle name="Excel Built-in Normal 45" xfId="8240" xr:uid="{00000000-0005-0000-0000-000028200000}"/>
    <cellStyle name="Excel Built-in Normal 46" xfId="8241" xr:uid="{00000000-0005-0000-0000-000029200000}"/>
    <cellStyle name="Excel Built-in Normal 47" xfId="8242" xr:uid="{00000000-0005-0000-0000-00002A200000}"/>
    <cellStyle name="Excel Built-in Normal 48" xfId="8243" xr:uid="{00000000-0005-0000-0000-00002B200000}"/>
    <cellStyle name="Excel Built-in Normal 49" xfId="8244" xr:uid="{00000000-0005-0000-0000-00002C200000}"/>
    <cellStyle name="Excel Built-in Normal 5" xfId="8245" xr:uid="{00000000-0005-0000-0000-00002D200000}"/>
    <cellStyle name="Excel Built-in Normal 50" xfId="8246" xr:uid="{00000000-0005-0000-0000-00002E200000}"/>
    <cellStyle name="Excel Built-in Normal 51" xfId="8247" xr:uid="{00000000-0005-0000-0000-00002F200000}"/>
    <cellStyle name="Excel Built-in Normal 52" xfId="8248" xr:uid="{00000000-0005-0000-0000-000030200000}"/>
    <cellStyle name="Excel Built-in Normal 53" xfId="8249" xr:uid="{00000000-0005-0000-0000-000031200000}"/>
    <cellStyle name="Excel Built-in Normal 54" xfId="8250" xr:uid="{00000000-0005-0000-0000-000032200000}"/>
    <cellStyle name="Excel Built-in Normal 55" xfId="8251" xr:uid="{00000000-0005-0000-0000-000033200000}"/>
    <cellStyle name="Excel Built-in Normal 56" xfId="8252" xr:uid="{00000000-0005-0000-0000-000034200000}"/>
    <cellStyle name="Excel Built-in Normal 57" xfId="8253" xr:uid="{00000000-0005-0000-0000-000035200000}"/>
    <cellStyle name="Excel Built-in Normal 58" xfId="8254" xr:uid="{00000000-0005-0000-0000-000036200000}"/>
    <cellStyle name="Excel Built-in Normal 59" xfId="8255" xr:uid="{00000000-0005-0000-0000-000037200000}"/>
    <cellStyle name="Excel Built-in Normal 6" xfId="8256" xr:uid="{00000000-0005-0000-0000-000038200000}"/>
    <cellStyle name="Excel Built-in Normal 60" xfId="8257" xr:uid="{00000000-0005-0000-0000-000039200000}"/>
    <cellStyle name="Excel Built-in Normal 61" xfId="8258" xr:uid="{00000000-0005-0000-0000-00003A200000}"/>
    <cellStyle name="Excel Built-in Normal 62" xfId="8259" xr:uid="{00000000-0005-0000-0000-00003B200000}"/>
    <cellStyle name="Excel Built-in Normal 63" xfId="8260" xr:uid="{00000000-0005-0000-0000-00003C200000}"/>
    <cellStyle name="Excel Built-in Normal 64" xfId="8261" xr:uid="{00000000-0005-0000-0000-00003D200000}"/>
    <cellStyle name="Excel Built-in Normal 65" xfId="8262" xr:uid="{00000000-0005-0000-0000-00003E200000}"/>
    <cellStyle name="Excel Built-in Normal 66" xfId="8263" xr:uid="{00000000-0005-0000-0000-00003F200000}"/>
    <cellStyle name="Excel Built-in Normal 67" xfId="8264" xr:uid="{00000000-0005-0000-0000-000040200000}"/>
    <cellStyle name="Excel Built-in Normal 68" xfId="8265" xr:uid="{00000000-0005-0000-0000-000041200000}"/>
    <cellStyle name="Excel Built-in Normal 69" xfId="8266" xr:uid="{00000000-0005-0000-0000-000042200000}"/>
    <cellStyle name="Excel Built-in Normal 7" xfId="8267" xr:uid="{00000000-0005-0000-0000-000043200000}"/>
    <cellStyle name="Excel Built-in Normal 70" xfId="8268" xr:uid="{00000000-0005-0000-0000-000044200000}"/>
    <cellStyle name="Excel Built-in Normal 71" xfId="8269" xr:uid="{00000000-0005-0000-0000-000045200000}"/>
    <cellStyle name="Excel Built-in Normal 72" xfId="8270" xr:uid="{00000000-0005-0000-0000-000046200000}"/>
    <cellStyle name="Excel Built-in Normal 73" xfId="8271" xr:uid="{00000000-0005-0000-0000-000047200000}"/>
    <cellStyle name="Excel Built-in Normal 74" xfId="8272" xr:uid="{00000000-0005-0000-0000-000048200000}"/>
    <cellStyle name="Excel Built-in Normal 75" xfId="8273" xr:uid="{00000000-0005-0000-0000-000049200000}"/>
    <cellStyle name="Excel Built-in Normal 76" xfId="8274" xr:uid="{00000000-0005-0000-0000-00004A200000}"/>
    <cellStyle name="Excel Built-in Normal 77" xfId="8275" xr:uid="{00000000-0005-0000-0000-00004B200000}"/>
    <cellStyle name="Excel Built-in Normal 78" xfId="8276" xr:uid="{00000000-0005-0000-0000-00004C200000}"/>
    <cellStyle name="Excel Built-in Normal 79" xfId="8277" xr:uid="{00000000-0005-0000-0000-00004D200000}"/>
    <cellStyle name="Excel Built-in Normal 8" xfId="8278" xr:uid="{00000000-0005-0000-0000-00004E200000}"/>
    <cellStyle name="Excel Built-in Normal 80" xfId="8279" xr:uid="{00000000-0005-0000-0000-00004F200000}"/>
    <cellStyle name="Excel Built-in Normal 81" xfId="8280" xr:uid="{00000000-0005-0000-0000-000050200000}"/>
    <cellStyle name="Excel Built-in Normal 82" xfId="8281" xr:uid="{00000000-0005-0000-0000-000051200000}"/>
    <cellStyle name="Excel Built-in Normal 83" xfId="8282" xr:uid="{00000000-0005-0000-0000-000052200000}"/>
    <cellStyle name="Excel Built-in Normal 84" xfId="8283" xr:uid="{00000000-0005-0000-0000-000053200000}"/>
    <cellStyle name="Excel Built-in Normal 85" xfId="8284" xr:uid="{00000000-0005-0000-0000-000054200000}"/>
    <cellStyle name="Excel Built-in Normal 86" xfId="8285" xr:uid="{00000000-0005-0000-0000-000055200000}"/>
    <cellStyle name="Excel Built-in Normal 87" xfId="8286" xr:uid="{00000000-0005-0000-0000-000056200000}"/>
    <cellStyle name="Excel Built-in Normal 88" xfId="8287" xr:uid="{00000000-0005-0000-0000-000057200000}"/>
    <cellStyle name="Excel Built-in Normal 89" xfId="8288" xr:uid="{00000000-0005-0000-0000-000058200000}"/>
    <cellStyle name="Excel Built-in Normal 9" xfId="8289" xr:uid="{00000000-0005-0000-0000-000059200000}"/>
    <cellStyle name="Excel Built-in Normal 90" xfId="8290" xr:uid="{00000000-0005-0000-0000-00005A200000}"/>
    <cellStyle name="Excel Built-in Normal 91" xfId="8291" xr:uid="{00000000-0005-0000-0000-00005B200000}"/>
    <cellStyle name="Excel Built-in Normal 92" xfId="8292" xr:uid="{00000000-0005-0000-0000-00005C200000}"/>
    <cellStyle name="Excel Built-in Normal 93" xfId="8293" xr:uid="{00000000-0005-0000-0000-00005D200000}"/>
    <cellStyle name="Excel Built-in Normal 94" xfId="8294" xr:uid="{00000000-0005-0000-0000-00005E200000}"/>
    <cellStyle name="Explanatory Text 10" xfId="8295" xr:uid="{00000000-0005-0000-0000-00005F200000}"/>
    <cellStyle name="Explanatory Text 11" xfId="8296" xr:uid="{00000000-0005-0000-0000-000060200000}"/>
    <cellStyle name="Explanatory Text 12" xfId="8297" xr:uid="{00000000-0005-0000-0000-000061200000}"/>
    <cellStyle name="Explanatory Text 13" xfId="8298" xr:uid="{00000000-0005-0000-0000-000062200000}"/>
    <cellStyle name="Explanatory Text 14" xfId="8299" xr:uid="{00000000-0005-0000-0000-000063200000}"/>
    <cellStyle name="Explanatory Text 15" xfId="8300" xr:uid="{00000000-0005-0000-0000-000064200000}"/>
    <cellStyle name="Explanatory Text 16" xfId="8301" xr:uid="{00000000-0005-0000-0000-000065200000}"/>
    <cellStyle name="Explanatory Text 17" xfId="8302" xr:uid="{00000000-0005-0000-0000-000066200000}"/>
    <cellStyle name="Explanatory Text 17 2" xfId="8303" xr:uid="{00000000-0005-0000-0000-000067200000}"/>
    <cellStyle name="Explanatory Text 17 3" xfId="8304" xr:uid="{00000000-0005-0000-0000-000068200000}"/>
    <cellStyle name="Explanatory Text 17 4" xfId="8305" xr:uid="{00000000-0005-0000-0000-000069200000}"/>
    <cellStyle name="Explanatory Text 17 5" xfId="8306" xr:uid="{00000000-0005-0000-0000-00006A200000}"/>
    <cellStyle name="Explanatory Text 18" xfId="8307" xr:uid="{00000000-0005-0000-0000-00006B200000}"/>
    <cellStyle name="Explanatory Text 18 2" xfId="8308" xr:uid="{00000000-0005-0000-0000-00006C200000}"/>
    <cellStyle name="Explanatory Text 18 3" xfId="8309" xr:uid="{00000000-0005-0000-0000-00006D200000}"/>
    <cellStyle name="Explanatory Text 18 4" xfId="8310" xr:uid="{00000000-0005-0000-0000-00006E200000}"/>
    <cellStyle name="Explanatory Text 18 5" xfId="8311" xr:uid="{00000000-0005-0000-0000-00006F200000}"/>
    <cellStyle name="Explanatory Text 19" xfId="8312" xr:uid="{00000000-0005-0000-0000-000070200000}"/>
    <cellStyle name="Explanatory Text 19 2" xfId="8313" xr:uid="{00000000-0005-0000-0000-000071200000}"/>
    <cellStyle name="Explanatory Text 19 3" xfId="8314" xr:uid="{00000000-0005-0000-0000-000072200000}"/>
    <cellStyle name="Explanatory Text 19 4" xfId="8315" xr:uid="{00000000-0005-0000-0000-000073200000}"/>
    <cellStyle name="Explanatory Text 19 5" xfId="8316" xr:uid="{00000000-0005-0000-0000-000074200000}"/>
    <cellStyle name="Explanatory Text 2" xfId="8317" xr:uid="{00000000-0005-0000-0000-000075200000}"/>
    <cellStyle name="Explanatory Text 20" xfId="8318" xr:uid="{00000000-0005-0000-0000-000076200000}"/>
    <cellStyle name="Explanatory Text 20 2" xfId="8319" xr:uid="{00000000-0005-0000-0000-000077200000}"/>
    <cellStyle name="Explanatory Text 20 3" xfId="8320" xr:uid="{00000000-0005-0000-0000-000078200000}"/>
    <cellStyle name="Explanatory Text 20 4" xfId="8321" xr:uid="{00000000-0005-0000-0000-000079200000}"/>
    <cellStyle name="Explanatory Text 20 5" xfId="8322" xr:uid="{00000000-0005-0000-0000-00007A200000}"/>
    <cellStyle name="Explanatory Text 21" xfId="8323" xr:uid="{00000000-0005-0000-0000-00007B200000}"/>
    <cellStyle name="Explanatory Text 21 2" xfId="8324" xr:uid="{00000000-0005-0000-0000-00007C200000}"/>
    <cellStyle name="Explanatory Text 21 3" xfId="8325" xr:uid="{00000000-0005-0000-0000-00007D200000}"/>
    <cellStyle name="Explanatory Text 21 4" xfId="8326" xr:uid="{00000000-0005-0000-0000-00007E200000}"/>
    <cellStyle name="Explanatory Text 21 5" xfId="8327" xr:uid="{00000000-0005-0000-0000-00007F200000}"/>
    <cellStyle name="Explanatory Text 22" xfId="8328" xr:uid="{00000000-0005-0000-0000-000080200000}"/>
    <cellStyle name="Explanatory Text 22 2" xfId="8329" xr:uid="{00000000-0005-0000-0000-000081200000}"/>
    <cellStyle name="Explanatory Text 22 3" xfId="8330" xr:uid="{00000000-0005-0000-0000-000082200000}"/>
    <cellStyle name="Explanatory Text 22 4" xfId="8331" xr:uid="{00000000-0005-0000-0000-000083200000}"/>
    <cellStyle name="Explanatory Text 22 5" xfId="8332" xr:uid="{00000000-0005-0000-0000-000084200000}"/>
    <cellStyle name="Explanatory Text 23" xfId="8333" xr:uid="{00000000-0005-0000-0000-000085200000}"/>
    <cellStyle name="Explanatory Text 24" xfId="8334" xr:uid="{00000000-0005-0000-0000-000086200000}"/>
    <cellStyle name="Explanatory Text 25" xfId="8335" xr:uid="{00000000-0005-0000-0000-000087200000}"/>
    <cellStyle name="Explanatory Text 26" xfId="8336" xr:uid="{00000000-0005-0000-0000-000088200000}"/>
    <cellStyle name="Explanatory Text 3" xfId="8337" xr:uid="{00000000-0005-0000-0000-000089200000}"/>
    <cellStyle name="Explanatory Text 4" xfId="8338" xr:uid="{00000000-0005-0000-0000-00008A200000}"/>
    <cellStyle name="Explanatory Text 5" xfId="8339" xr:uid="{00000000-0005-0000-0000-00008B200000}"/>
    <cellStyle name="Explanatory Text 6" xfId="8340" xr:uid="{00000000-0005-0000-0000-00008C200000}"/>
    <cellStyle name="Explanatory Text 7" xfId="8341" xr:uid="{00000000-0005-0000-0000-00008D200000}"/>
    <cellStyle name="Explanatory Text 8" xfId="8342" xr:uid="{00000000-0005-0000-0000-00008E200000}"/>
    <cellStyle name="Explanatory Text 9" xfId="8343" xr:uid="{00000000-0005-0000-0000-00008F200000}"/>
    <cellStyle name="Formula" xfId="8344" xr:uid="{00000000-0005-0000-0000-000090200000}"/>
    <cellStyle name="Good 10" xfId="8345" xr:uid="{00000000-0005-0000-0000-000091200000}"/>
    <cellStyle name="Good 11" xfId="8346" xr:uid="{00000000-0005-0000-0000-000092200000}"/>
    <cellStyle name="Good 12" xfId="8347" xr:uid="{00000000-0005-0000-0000-000093200000}"/>
    <cellStyle name="Good 13" xfId="8348" xr:uid="{00000000-0005-0000-0000-000094200000}"/>
    <cellStyle name="Good 14" xfId="8349" xr:uid="{00000000-0005-0000-0000-000095200000}"/>
    <cellStyle name="Good 15" xfId="8350" xr:uid="{00000000-0005-0000-0000-000096200000}"/>
    <cellStyle name="Good 16" xfId="8351" xr:uid="{00000000-0005-0000-0000-000097200000}"/>
    <cellStyle name="Good 17" xfId="8352" xr:uid="{00000000-0005-0000-0000-000098200000}"/>
    <cellStyle name="Good 17 2" xfId="8353" xr:uid="{00000000-0005-0000-0000-000099200000}"/>
    <cellStyle name="Good 17 3" xfId="8354" xr:uid="{00000000-0005-0000-0000-00009A200000}"/>
    <cellStyle name="Good 17 4" xfId="8355" xr:uid="{00000000-0005-0000-0000-00009B200000}"/>
    <cellStyle name="Good 17 5" xfId="8356" xr:uid="{00000000-0005-0000-0000-00009C200000}"/>
    <cellStyle name="Good 18" xfId="8357" xr:uid="{00000000-0005-0000-0000-00009D200000}"/>
    <cellStyle name="Good 18 2" xfId="8358" xr:uid="{00000000-0005-0000-0000-00009E200000}"/>
    <cellStyle name="Good 18 3" xfId="8359" xr:uid="{00000000-0005-0000-0000-00009F200000}"/>
    <cellStyle name="Good 18 4" xfId="8360" xr:uid="{00000000-0005-0000-0000-0000A0200000}"/>
    <cellStyle name="Good 18 5" xfId="8361" xr:uid="{00000000-0005-0000-0000-0000A1200000}"/>
    <cellStyle name="Good 19" xfId="8362" xr:uid="{00000000-0005-0000-0000-0000A2200000}"/>
    <cellStyle name="Good 19 2" xfId="8363" xr:uid="{00000000-0005-0000-0000-0000A3200000}"/>
    <cellStyle name="Good 19 3" xfId="8364" xr:uid="{00000000-0005-0000-0000-0000A4200000}"/>
    <cellStyle name="Good 19 4" xfId="8365" xr:uid="{00000000-0005-0000-0000-0000A5200000}"/>
    <cellStyle name="Good 19 5" xfId="8366" xr:uid="{00000000-0005-0000-0000-0000A6200000}"/>
    <cellStyle name="Good 2" xfId="8367" xr:uid="{00000000-0005-0000-0000-0000A7200000}"/>
    <cellStyle name="Good 20" xfId="8368" xr:uid="{00000000-0005-0000-0000-0000A8200000}"/>
    <cellStyle name="Good 20 2" xfId="8369" xr:uid="{00000000-0005-0000-0000-0000A9200000}"/>
    <cellStyle name="Good 20 3" xfId="8370" xr:uid="{00000000-0005-0000-0000-0000AA200000}"/>
    <cellStyle name="Good 20 4" xfId="8371" xr:uid="{00000000-0005-0000-0000-0000AB200000}"/>
    <cellStyle name="Good 20 5" xfId="8372" xr:uid="{00000000-0005-0000-0000-0000AC200000}"/>
    <cellStyle name="Good 21" xfId="8373" xr:uid="{00000000-0005-0000-0000-0000AD200000}"/>
    <cellStyle name="Good 21 2" xfId="8374" xr:uid="{00000000-0005-0000-0000-0000AE200000}"/>
    <cellStyle name="Good 21 3" xfId="8375" xr:uid="{00000000-0005-0000-0000-0000AF200000}"/>
    <cellStyle name="Good 21 4" xfId="8376" xr:uid="{00000000-0005-0000-0000-0000B0200000}"/>
    <cellStyle name="Good 21 5" xfId="8377" xr:uid="{00000000-0005-0000-0000-0000B1200000}"/>
    <cellStyle name="Good 22" xfId="8378" xr:uid="{00000000-0005-0000-0000-0000B2200000}"/>
    <cellStyle name="Good 22 2" xfId="8379" xr:uid="{00000000-0005-0000-0000-0000B3200000}"/>
    <cellStyle name="Good 22 3" xfId="8380" xr:uid="{00000000-0005-0000-0000-0000B4200000}"/>
    <cellStyle name="Good 22 4" xfId="8381" xr:uid="{00000000-0005-0000-0000-0000B5200000}"/>
    <cellStyle name="Good 22 5" xfId="8382" xr:uid="{00000000-0005-0000-0000-0000B6200000}"/>
    <cellStyle name="Good 23" xfId="8383" xr:uid="{00000000-0005-0000-0000-0000B7200000}"/>
    <cellStyle name="Good 24" xfId="8384" xr:uid="{00000000-0005-0000-0000-0000B8200000}"/>
    <cellStyle name="Good 25" xfId="8385" xr:uid="{00000000-0005-0000-0000-0000B9200000}"/>
    <cellStyle name="Good 26" xfId="8386" xr:uid="{00000000-0005-0000-0000-0000BA200000}"/>
    <cellStyle name="Good 3" xfId="8387" xr:uid="{00000000-0005-0000-0000-0000BB200000}"/>
    <cellStyle name="Good 4" xfId="8388" xr:uid="{00000000-0005-0000-0000-0000BC200000}"/>
    <cellStyle name="Good 5" xfId="8389" xr:uid="{00000000-0005-0000-0000-0000BD200000}"/>
    <cellStyle name="Good 6" xfId="8390" xr:uid="{00000000-0005-0000-0000-0000BE200000}"/>
    <cellStyle name="Good 7" xfId="8391" xr:uid="{00000000-0005-0000-0000-0000BF200000}"/>
    <cellStyle name="Good 8" xfId="8392" xr:uid="{00000000-0005-0000-0000-0000C0200000}"/>
    <cellStyle name="Good 9" xfId="8393" xr:uid="{00000000-0005-0000-0000-0000C1200000}"/>
    <cellStyle name="Heading 1 10" xfId="8394" xr:uid="{00000000-0005-0000-0000-0000C2200000}"/>
    <cellStyle name="Heading 1 11" xfId="8395" xr:uid="{00000000-0005-0000-0000-0000C3200000}"/>
    <cellStyle name="Heading 1 12" xfId="8396" xr:uid="{00000000-0005-0000-0000-0000C4200000}"/>
    <cellStyle name="Heading 1 13" xfId="8397" xr:uid="{00000000-0005-0000-0000-0000C5200000}"/>
    <cellStyle name="Heading 1 14" xfId="8398" xr:uid="{00000000-0005-0000-0000-0000C6200000}"/>
    <cellStyle name="Heading 1 15" xfId="8399" xr:uid="{00000000-0005-0000-0000-0000C7200000}"/>
    <cellStyle name="Heading 1 16" xfId="8400" xr:uid="{00000000-0005-0000-0000-0000C8200000}"/>
    <cellStyle name="Heading 1 17" xfId="8401" xr:uid="{00000000-0005-0000-0000-0000C9200000}"/>
    <cellStyle name="Heading 1 17 2" xfId="8402" xr:uid="{00000000-0005-0000-0000-0000CA200000}"/>
    <cellStyle name="Heading 1 17 3" xfId="8403" xr:uid="{00000000-0005-0000-0000-0000CB200000}"/>
    <cellStyle name="Heading 1 17 4" xfId="8404" xr:uid="{00000000-0005-0000-0000-0000CC200000}"/>
    <cellStyle name="Heading 1 17 5" xfId="8405" xr:uid="{00000000-0005-0000-0000-0000CD200000}"/>
    <cellStyle name="Heading 1 18" xfId="8406" xr:uid="{00000000-0005-0000-0000-0000CE200000}"/>
    <cellStyle name="Heading 1 18 2" xfId="8407" xr:uid="{00000000-0005-0000-0000-0000CF200000}"/>
    <cellStyle name="Heading 1 18 3" xfId="8408" xr:uid="{00000000-0005-0000-0000-0000D0200000}"/>
    <cellStyle name="Heading 1 18 4" xfId="8409" xr:uid="{00000000-0005-0000-0000-0000D1200000}"/>
    <cellStyle name="Heading 1 18 5" xfId="8410" xr:uid="{00000000-0005-0000-0000-0000D2200000}"/>
    <cellStyle name="Heading 1 19" xfId="8411" xr:uid="{00000000-0005-0000-0000-0000D3200000}"/>
    <cellStyle name="Heading 1 19 2" xfId="8412" xr:uid="{00000000-0005-0000-0000-0000D4200000}"/>
    <cellStyle name="Heading 1 19 3" xfId="8413" xr:uid="{00000000-0005-0000-0000-0000D5200000}"/>
    <cellStyle name="Heading 1 19 4" xfId="8414" xr:uid="{00000000-0005-0000-0000-0000D6200000}"/>
    <cellStyle name="Heading 1 19 5" xfId="8415" xr:uid="{00000000-0005-0000-0000-0000D7200000}"/>
    <cellStyle name="Heading 1 2" xfId="8416" xr:uid="{00000000-0005-0000-0000-0000D8200000}"/>
    <cellStyle name="Heading 1 20" xfId="8417" xr:uid="{00000000-0005-0000-0000-0000D9200000}"/>
    <cellStyle name="Heading 1 20 2" xfId="8418" xr:uid="{00000000-0005-0000-0000-0000DA200000}"/>
    <cellStyle name="Heading 1 20 3" xfId="8419" xr:uid="{00000000-0005-0000-0000-0000DB200000}"/>
    <cellStyle name="Heading 1 20 4" xfId="8420" xr:uid="{00000000-0005-0000-0000-0000DC200000}"/>
    <cellStyle name="Heading 1 20 5" xfId="8421" xr:uid="{00000000-0005-0000-0000-0000DD200000}"/>
    <cellStyle name="Heading 1 21" xfId="8422" xr:uid="{00000000-0005-0000-0000-0000DE200000}"/>
    <cellStyle name="Heading 1 21 2" xfId="8423" xr:uid="{00000000-0005-0000-0000-0000DF200000}"/>
    <cellStyle name="Heading 1 21 3" xfId="8424" xr:uid="{00000000-0005-0000-0000-0000E0200000}"/>
    <cellStyle name="Heading 1 21 4" xfId="8425" xr:uid="{00000000-0005-0000-0000-0000E1200000}"/>
    <cellStyle name="Heading 1 21 5" xfId="8426" xr:uid="{00000000-0005-0000-0000-0000E2200000}"/>
    <cellStyle name="Heading 1 22" xfId="8427" xr:uid="{00000000-0005-0000-0000-0000E3200000}"/>
    <cellStyle name="Heading 1 22 2" xfId="8428" xr:uid="{00000000-0005-0000-0000-0000E4200000}"/>
    <cellStyle name="Heading 1 22 3" xfId="8429" xr:uid="{00000000-0005-0000-0000-0000E5200000}"/>
    <cellStyle name="Heading 1 22 4" xfId="8430" xr:uid="{00000000-0005-0000-0000-0000E6200000}"/>
    <cellStyle name="Heading 1 22 5" xfId="8431" xr:uid="{00000000-0005-0000-0000-0000E7200000}"/>
    <cellStyle name="Heading 1 23" xfId="8432" xr:uid="{00000000-0005-0000-0000-0000E8200000}"/>
    <cellStyle name="Heading 1 24" xfId="8433" xr:uid="{00000000-0005-0000-0000-0000E9200000}"/>
    <cellStyle name="Heading 1 25" xfId="8434" xr:uid="{00000000-0005-0000-0000-0000EA200000}"/>
    <cellStyle name="Heading 1 26" xfId="8435" xr:uid="{00000000-0005-0000-0000-0000EB200000}"/>
    <cellStyle name="Heading 1 3" xfId="8436" xr:uid="{00000000-0005-0000-0000-0000EC200000}"/>
    <cellStyle name="Heading 1 4" xfId="8437" xr:uid="{00000000-0005-0000-0000-0000ED200000}"/>
    <cellStyle name="Heading 1 5" xfId="8438" xr:uid="{00000000-0005-0000-0000-0000EE200000}"/>
    <cellStyle name="Heading 1 6" xfId="8439" xr:uid="{00000000-0005-0000-0000-0000EF200000}"/>
    <cellStyle name="Heading 1 7" xfId="8440" xr:uid="{00000000-0005-0000-0000-0000F0200000}"/>
    <cellStyle name="Heading 1 8" xfId="8441" xr:uid="{00000000-0005-0000-0000-0000F1200000}"/>
    <cellStyle name="Heading 1 9" xfId="8442" xr:uid="{00000000-0005-0000-0000-0000F2200000}"/>
    <cellStyle name="Heading 2 10" xfId="8443" xr:uid="{00000000-0005-0000-0000-0000F3200000}"/>
    <cellStyle name="Heading 2 11" xfId="8444" xr:uid="{00000000-0005-0000-0000-0000F4200000}"/>
    <cellStyle name="Heading 2 12" xfId="8445" xr:uid="{00000000-0005-0000-0000-0000F5200000}"/>
    <cellStyle name="Heading 2 13" xfId="8446" xr:uid="{00000000-0005-0000-0000-0000F6200000}"/>
    <cellStyle name="Heading 2 14" xfId="8447" xr:uid="{00000000-0005-0000-0000-0000F7200000}"/>
    <cellStyle name="Heading 2 15" xfId="8448" xr:uid="{00000000-0005-0000-0000-0000F8200000}"/>
    <cellStyle name="Heading 2 16" xfId="8449" xr:uid="{00000000-0005-0000-0000-0000F9200000}"/>
    <cellStyle name="Heading 2 17" xfId="8450" xr:uid="{00000000-0005-0000-0000-0000FA200000}"/>
    <cellStyle name="Heading 2 17 2" xfId="8451" xr:uid="{00000000-0005-0000-0000-0000FB200000}"/>
    <cellStyle name="Heading 2 17 3" xfId="8452" xr:uid="{00000000-0005-0000-0000-0000FC200000}"/>
    <cellStyle name="Heading 2 17 4" xfId="8453" xr:uid="{00000000-0005-0000-0000-0000FD200000}"/>
    <cellStyle name="Heading 2 17 5" xfId="8454" xr:uid="{00000000-0005-0000-0000-0000FE200000}"/>
    <cellStyle name="Heading 2 18" xfId="8455" xr:uid="{00000000-0005-0000-0000-0000FF200000}"/>
    <cellStyle name="Heading 2 18 2" xfId="8456" xr:uid="{00000000-0005-0000-0000-000000210000}"/>
    <cellStyle name="Heading 2 18 3" xfId="8457" xr:uid="{00000000-0005-0000-0000-000001210000}"/>
    <cellStyle name="Heading 2 18 4" xfId="8458" xr:uid="{00000000-0005-0000-0000-000002210000}"/>
    <cellStyle name="Heading 2 18 5" xfId="8459" xr:uid="{00000000-0005-0000-0000-000003210000}"/>
    <cellStyle name="Heading 2 19" xfId="8460" xr:uid="{00000000-0005-0000-0000-000004210000}"/>
    <cellStyle name="Heading 2 19 2" xfId="8461" xr:uid="{00000000-0005-0000-0000-000005210000}"/>
    <cellStyle name="Heading 2 19 3" xfId="8462" xr:uid="{00000000-0005-0000-0000-000006210000}"/>
    <cellStyle name="Heading 2 19 4" xfId="8463" xr:uid="{00000000-0005-0000-0000-000007210000}"/>
    <cellStyle name="Heading 2 19 5" xfId="8464" xr:uid="{00000000-0005-0000-0000-000008210000}"/>
    <cellStyle name="Heading 2 2" xfId="8465" xr:uid="{00000000-0005-0000-0000-000009210000}"/>
    <cellStyle name="Heading 2 20" xfId="8466" xr:uid="{00000000-0005-0000-0000-00000A210000}"/>
    <cellStyle name="Heading 2 20 2" xfId="8467" xr:uid="{00000000-0005-0000-0000-00000B210000}"/>
    <cellStyle name="Heading 2 20 3" xfId="8468" xr:uid="{00000000-0005-0000-0000-00000C210000}"/>
    <cellStyle name="Heading 2 20 4" xfId="8469" xr:uid="{00000000-0005-0000-0000-00000D210000}"/>
    <cellStyle name="Heading 2 20 5" xfId="8470" xr:uid="{00000000-0005-0000-0000-00000E210000}"/>
    <cellStyle name="Heading 2 21" xfId="8471" xr:uid="{00000000-0005-0000-0000-00000F210000}"/>
    <cellStyle name="Heading 2 21 2" xfId="8472" xr:uid="{00000000-0005-0000-0000-000010210000}"/>
    <cellStyle name="Heading 2 21 3" xfId="8473" xr:uid="{00000000-0005-0000-0000-000011210000}"/>
    <cellStyle name="Heading 2 21 4" xfId="8474" xr:uid="{00000000-0005-0000-0000-000012210000}"/>
    <cellStyle name="Heading 2 21 5" xfId="8475" xr:uid="{00000000-0005-0000-0000-000013210000}"/>
    <cellStyle name="Heading 2 22" xfId="8476" xr:uid="{00000000-0005-0000-0000-000014210000}"/>
    <cellStyle name="Heading 2 22 2" xfId="8477" xr:uid="{00000000-0005-0000-0000-000015210000}"/>
    <cellStyle name="Heading 2 22 3" xfId="8478" xr:uid="{00000000-0005-0000-0000-000016210000}"/>
    <cellStyle name="Heading 2 22 4" xfId="8479" xr:uid="{00000000-0005-0000-0000-000017210000}"/>
    <cellStyle name="Heading 2 22 5" xfId="8480" xr:uid="{00000000-0005-0000-0000-000018210000}"/>
    <cellStyle name="Heading 2 23" xfId="8481" xr:uid="{00000000-0005-0000-0000-000019210000}"/>
    <cellStyle name="Heading 2 24" xfId="8482" xr:uid="{00000000-0005-0000-0000-00001A210000}"/>
    <cellStyle name="Heading 2 25" xfId="8483" xr:uid="{00000000-0005-0000-0000-00001B210000}"/>
    <cellStyle name="Heading 2 26" xfId="8484" xr:uid="{00000000-0005-0000-0000-00001C210000}"/>
    <cellStyle name="Heading 2 3" xfId="8485" xr:uid="{00000000-0005-0000-0000-00001D210000}"/>
    <cellStyle name="Heading 2 4" xfId="8486" xr:uid="{00000000-0005-0000-0000-00001E210000}"/>
    <cellStyle name="Heading 2 5" xfId="8487" xr:uid="{00000000-0005-0000-0000-00001F210000}"/>
    <cellStyle name="Heading 2 6" xfId="8488" xr:uid="{00000000-0005-0000-0000-000020210000}"/>
    <cellStyle name="Heading 2 7" xfId="8489" xr:uid="{00000000-0005-0000-0000-000021210000}"/>
    <cellStyle name="Heading 2 8" xfId="8490" xr:uid="{00000000-0005-0000-0000-000022210000}"/>
    <cellStyle name="Heading 2 9" xfId="8491" xr:uid="{00000000-0005-0000-0000-000023210000}"/>
    <cellStyle name="Heading 3 10" xfId="8492" xr:uid="{00000000-0005-0000-0000-000024210000}"/>
    <cellStyle name="Heading 3 11" xfId="8493" xr:uid="{00000000-0005-0000-0000-000025210000}"/>
    <cellStyle name="Heading 3 12" xfId="8494" xr:uid="{00000000-0005-0000-0000-000026210000}"/>
    <cellStyle name="Heading 3 13" xfId="8495" xr:uid="{00000000-0005-0000-0000-000027210000}"/>
    <cellStyle name="Heading 3 14" xfId="8496" xr:uid="{00000000-0005-0000-0000-000028210000}"/>
    <cellStyle name="Heading 3 15" xfId="8497" xr:uid="{00000000-0005-0000-0000-000029210000}"/>
    <cellStyle name="Heading 3 16" xfId="8498" xr:uid="{00000000-0005-0000-0000-00002A210000}"/>
    <cellStyle name="Heading 3 17" xfId="8499" xr:uid="{00000000-0005-0000-0000-00002B210000}"/>
    <cellStyle name="Heading 3 17 2" xfId="8500" xr:uid="{00000000-0005-0000-0000-00002C210000}"/>
    <cellStyle name="Heading 3 17 3" xfId="8501" xr:uid="{00000000-0005-0000-0000-00002D210000}"/>
    <cellStyle name="Heading 3 17 4" xfId="8502" xr:uid="{00000000-0005-0000-0000-00002E210000}"/>
    <cellStyle name="Heading 3 17 5" xfId="8503" xr:uid="{00000000-0005-0000-0000-00002F210000}"/>
    <cellStyle name="Heading 3 18" xfId="8504" xr:uid="{00000000-0005-0000-0000-000030210000}"/>
    <cellStyle name="Heading 3 18 2" xfId="8505" xr:uid="{00000000-0005-0000-0000-000031210000}"/>
    <cellStyle name="Heading 3 18 3" xfId="8506" xr:uid="{00000000-0005-0000-0000-000032210000}"/>
    <cellStyle name="Heading 3 18 4" xfId="8507" xr:uid="{00000000-0005-0000-0000-000033210000}"/>
    <cellStyle name="Heading 3 18 5" xfId="8508" xr:uid="{00000000-0005-0000-0000-000034210000}"/>
    <cellStyle name="Heading 3 19" xfId="8509" xr:uid="{00000000-0005-0000-0000-000035210000}"/>
    <cellStyle name="Heading 3 19 2" xfId="8510" xr:uid="{00000000-0005-0000-0000-000036210000}"/>
    <cellStyle name="Heading 3 19 3" xfId="8511" xr:uid="{00000000-0005-0000-0000-000037210000}"/>
    <cellStyle name="Heading 3 19 4" xfId="8512" xr:uid="{00000000-0005-0000-0000-000038210000}"/>
    <cellStyle name="Heading 3 19 5" xfId="8513" xr:uid="{00000000-0005-0000-0000-000039210000}"/>
    <cellStyle name="Heading 3 2" xfId="8514" xr:uid="{00000000-0005-0000-0000-00003A210000}"/>
    <cellStyle name="Heading 3 20" xfId="8515" xr:uid="{00000000-0005-0000-0000-00003B210000}"/>
    <cellStyle name="Heading 3 20 2" xfId="8516" xr:uid="{00000000-0005-0000-0000-00003C210000}"/>
    <cellStyle name="Heading 3 20 3" xfId="8517" xr:uid="{00000000-0005-0000-0000-00003D210000}"/>
    <cellStyle name="Heading 3 20 4" xfId="8518" xr:uid="{00000000-0005-0000-0000-00003E210000}"/>
    <cellStyle name="Heading 3 20 5" xfId="8519" xr:uid="{00000000-0005-0000-0000-00003F210000}"/>
    <cellStyle name="Heading 3 21" xfId="8520" xr:uid="{00000000-0005-0000-0000-000040210000}"/>
    <cellStyle name="Heading 3 21 2" xfId="8521" xr:uid="{00000000-0005-0000-0000-000041210000}"/>
    <cellStyle name="Heading 3 21 3" xfId="8522" xr:uid="{00000000-0005-0000-0000-000042210000}"/>
    <cellStyle name="Heading 3 21 4" xfId="8523" xr:uid="{00000000-0005-0000-0000-000043210000}"/>
    <cellStyle name="Heading 3 21 5" xfId="8524" xr:uid="{00000000-0005-0000-0000-000044210000}"/>
    <cellStyle name="Heading 3 22" xfId="8525" xr:uid="{00000000-0005-0000-0000-000045210000}"/>
    <cellStyle name="Heading 3 22 2" xfId="8526" xr:uid="{00000000-0005-0000-0000-000046210000}"/>
    <cellStyle name="Heading 3 22 3" xfId="8527" xr:uid="{00000000-0005-0000-0000-000047210000}"/>
    <cellStyle name="Heading 3 22 4" xfId="8528" xr:uid="{00000000-0005-0000-0000-000048210000}"/>
    <cellStyle name="Heading 3 22 5" xfId="8529" xr:uid="{00000000-0005-0000-0000-000049210000}"/>
    <cellStyle name="Heading 3 23" xfId="8530" xr:uid="{00000000-0005-0000-0000-00004A210000}"/>
    <cellStyle name="Heading 3 24" xfId="8531" xr:uid="{00000000-0005-0000-0000-00004B210000}"/>
    <cellStyle name="Heading 3 25" xfId="8532" xr:uid="{00000000-0005-0000-0000-00004C210000}"/>
    <cellStyle name="Heading 3 26" xfId="8533" xr:uid="{00000000-0005-0000-0000-00004D210000}"/>
    <cellStyle name="Heading 3 3" xfId="8534" xr:uid="{00000000-0005-0000-0000-00004E210000}"/>
    <cellStyle name="Heading 3 4" xfId="8535" xr:uid="{00000000-0005-0000-0000-00004F210000}"/>
    <cellStyle name="Heading 3 5" xfId="8536" xr:uid="{00000000-0005-0000-0000-000050210000}"/>
    <cellStyle name="Heading 3 6" xfId="8537" xr:uid="{00000000-0005-0000-0000-000051210000}"/>
    <cellStyle name="Heading 3 7" xfId="8538" xr:uid="{00000000-0005-0000-0000-000052210000}"/>
    <cellStyle name="Heading 3 8" xfId="8539" xr:uid="{00000000-0005-0000-0000-000053210000}"/>
    <cellStyle name="Heading 3 9" xfId="8540" xr:uid="{00000000-0005-0000-0000-000054210000}"/>
    <cellStyle name="Heading 4 10" xfId="8541" xr:uid="{00000000-0005-0000-0000-000055210000}"/>
    <cellStyle name="Heading 4 11" xfId="8542" xr:uid="{00000000-0005-0000-0000-000056210000}"/>
    <cellStyle name="Heading 4 12" xfId="8543" xr:uid="{00000000-0005-0000-0000-000057210000}"/>
    <cellStyle name="Heading 4 13" xfId="8544" xr:uid="{00000000-0005-0000-0000-000058210000}"/>
    <cellStyle name="Heading 4 14" xfId="8545" xr:uid="{00000000-0005-0000-0000-000059210000}"/>
    <cellStyle name="Heading 4 15" xfId="8546" xr:uid="{00000000-0005-0000-0000-00005A210000}"/>
    <cellStyle name="Heading 4 16" xfId="8547" xr:uid="{00000000-0005-0000-0000-00005B210000}"/>
    <cellStyle name="Heading 4 17" xfId="8548" xr:uid="{00000000-0005-0000-0000-00005C210000}"/>
    <cellStyle name="Heading 4 17 2" xfId="8549" xr:uid="{00000000-0005-0000-0000-00005D210000}"/>
    <cellStyle name="Heading 4 17 3" xfId="8550" xr:uid="{00000000-0005-0000-0000-00005E210000}"/>
    <cellStyle name="Heading 4 17 4" xfId="8551" xr:uid="{00000000-0005-0000-0000-00005F210000}"/>
    <cellStyle name="Heading 4 17 5" xfId="8552" xr:uid="{00000000-0005-0000-0000-000060210000}"/>
    <cellStyle name="Heading 4 18" xfId="8553" xr:uid="{00000000-0005-0000-0000-000061210000}"/>
    <cellStyle name="Heading 4 18 2" xfId="8554" xr:uid="{00000000-0005-0000-0000-000062210000}"/>
    <cellStyle name="Heading 4 18 3" xfId="8555" xr:uid="{00000000-0005-0000-0000-000063210000}"/>
    <cellStyle name="Heading 4 18 4" xfId="8556" xr:uid="{00000000-0005-0000-0000-000064210000}"/>
    <cellStyle name="Heading 4 18 5" xfId="8557" xr:uid="{00000000-0005-0000-0000-000065210000}"/>
    <cellStyle name="Heading 4 19" xfId="8558" xr:uid="{00000000-0005-0000-0000-000066210000}"/>
    <cellStyle name="Heading 4 19 2" xfId="8559" xr:uid="{00000000-0005-0000-0000-000067210000}"/>
    <cellStyle name="Heading 4 19 3" xfId="8560" xr:uid="{00000000-0005-0000-0000-000068210000}"/>
    <cellStyle name="Heading 4 19 4" xfId="8561" xr:uid="{00000000-0005-0000-0000-000069210000}"/>
    <cellStyle name="Heading 4 19 5" xfId="8562" xr:uid="{00000000-0005-0000-0000-00006A210000}"/>
    <cellStyle name="Heading 4 2" xfId="8563" xr:uid="{00000000-0005-0000-0000-00006B210000}"/>
    <cellStyle name="Heading 4 20" xfId="8564" xr:uid="{00000000-0005-0000-0000-00006C210000}"/>
    <cellStyle name="Heading 4 20 2" xfId="8565" xr:uid="{00000000-0005-0000-0000-00006D210000}"/>
    <cellStyle name="Heading 4 20 3" xfId="8566" xr:uid="{00000000-0005-0000-0000-00006E210000}"/>
    <cellStyle name="Heading 4 20 4" xfId="8567" xr:uid="{00000000-0005-0000-0000-00006F210000}"/>
    <cellStyle name="Heading 4 20 5" xfId="8568" xr:uid="{00000000-0005-0000-0000-000070210000}"/>
    <cellStyle name="Heading 4 21" xfId="8569" xr:uid="{00000000-0005-0000-0000-000071210000}"/>
    <cellStyle name="Heading 4 21 2" xfId="8570" xr:uid="{00000000-0005-0000-0000-000072210000}"/>
    <cellStyle name="Heading 4 21 3" xfId="8571" xr:uid="{00000000-0005-0000-0000-000073210000}"/>
    <cellStyle name="Heading 4 21 4" xfId="8572" xr:uid="{00000000-0005-0000-0000-000074210000}"/>
    <cellStyle name="Heading 4 21 5" xfId="8573" xr:uid="{00000000-0005-0000-0000-000075210000}"/>
    <cellStyle name="Heading 4 22" xfId="8574" xr:uid="{00000000-0005-0000-0000-000076210000}"/>
    <cellStyle name="Heading 4 22 2" xfId="8575" xr:uid="{00000000-0005-0000-0000-000077210000}"/>
    <cellStyle name="Heading 4 22 3" xfId="8576" xr:uid="{00000000-0005-0000-0000-000078210000}"/>
    <cellStyle name="Heading 4 22 4" xfId="8577" xr:uid="{00000000-0005-0000-0000-000079210000}"/>
    <cellStyle name="Heading 4 22 5" xfId="8578" xr:uid="{00000000-0005-0000-0000-00007A210000}"/>
    <cellStyle name="Heading 4 23" xfId="8579" xr:uid="{00000000-0005-0000-0000-00007B210000}"/>
    <cellStyle name="Heading 4 24" xfId="8580" xr:uid="{00000000-0005-0000-0000-00007C210000}"/>
    <cellStyle name="Heading 4 25" xfId="8581" xr:uid="{00000000-0005-0000-0000-00007D210000}"/>
    <cellStyle name="Heading 4 26" xfId="8582" xr:uid="{00000000-0005-0000-0000-00007E210000}"/>
    <cellStyle name="Heading 4 3" xfId="8583" xr:uid="{00000000-0005-0000-0000-00007F210000}"/>
    <cellStyle name="Heading 4 4" xfId="8584" xr:uid="{00000000-0005-0000-0000-000080210000}"/>
    <cellStyle name="Heading 4 5" xfId="8585" xr:uid="{00000000-0005-0000-0000-000081210000}"/>
    <cellStyle name="Heading 4 6" xfId="8586" xr:uid="{00000000-0005-0000-0000-000082210000}"/>
    <cellStyle name="Heading 4 7" xfId="8587" xr:uid="{00000000-0005-0000-0000-000083210000}"/>
    <cellStyle name="Heading 4 8" xfId="8588" xr:uid="{00000000-0005-0000-0000-000084210000}"/>
    <cellStyle name="Heading 4 9" xfId="8589" xr:uid="{00000000-0005-0000-0000-000085210000}"/>
    <cellStyle name="Hyperlink" xfId="31" builtinId="8"/>
    <cellStyle name="Hyperlink 2" xfId="8590" xr:uid="{00000000-0005-0000-0000-000087210000}"/>
    <cellStyle name="Hyperlink 2 10" xfId="8591" xr:uid="{00000000-0005-0000-0000-000088210000}"/>
    <cellStyle name="Hyperlink 2 2" xfId="8592" xr:uid="{00000000-0005-0000-0000-000089210000}"/>
    <cellStyle name="Hyperlink 2 2 2" xfId="8593" xr:uid="{00000000-0005-0000-0000-00008A210000}"/>
    <cellStyle name="Hyperlink 2 2 2 2" xfId="8594" xr:uid="{00000000-0005-0000-0000-00008B210000}"/>
    <cellStyle name="Hyperlink 2 2 2 3" xfId="8595" xr:uid="{00000000-0005-0000-0000-00008C210000}"/>
    <cellStyle name="Hyperlink 2 2 2 4" xfId="8596" xr:uid="{00000000-0005-0000-0000-00008D210000}"/>
    <cellStyle name="Hyperlink 2 2 2 5" xfId="8597" xr:uid="{00000000-0005-0000-0000-00008E210000}"/>
    <cellStyle name="Hyperlink 2 2 3" xfId="8598" xr:uid="{00000000-0005-0000-0000-00008F210000}"/>
    <cellStyle name="Hyperlink 2 2 4" xfId="8599" xr:uid="{00000000-0005-0000-0000-000090210000}"/>
    <cellStyle name="Hyperlink 2 2 5" xfId="8600" xr:uid="{00000000-0005-0000-0000-000091210000}"/>
    <cellStyle name="Hyperlink 2 3" xfId="8601" xr:uid="{00000000-0005-0000-0000-000092210000}"/>
    <cellStyle name="Hyperlink 2 4" xfId="8602" xr:uid="{00000000-0005-0000-0000-000093210000}"/>
    <cellStyle name="Hyperlink 2 5" xfId="8603" xr:uid="{00000000-0005-0000-0000-000094210000}"/>
    <cellStyle name="Hyperlink 2 6" xfId="8604" xr:uid="{00000000-0005-0000-0000-000095210000}"/>
    <cellStyle name="Hyperlink 2 7" xfId="8605" xr:uid="{00000000-0005-0000-0000-000096210000}"/>
    <cellStyle name="Hyperlink 2 8" xfId="8606" xr:uid="{00000000-0005-0000-0000-000097210000}"/>
    <cellStyle name="Hyperlink 2 9" xfId="8607" xr:uid="{00000000-0005-0000-0000-000098210000}"/>
    <cellStyle name="Hyperlink 3" xfId="8608" xr:uid="{00000000-0005-0000-0000-000099210000}"/>
    <cellStyle name="Hyperlink 4" xfId="14559" xr:uid="{00000000-0005-0000-0000-00009A210000}"/>
    <cellStyle name="Input 10" xfId="8609" xr:uid="{00000000-0005-0000-0000-00009B210000}"/>
    <cellStyle name="Input 10 10" xfId="8610" xr:uid="{00000000-0005-0000-0000-00009C210000}"/>
    <cellStyle name="Input 10 11" xfId="8611" xr:uid="{00000000-0005-0000-0000-00009D210000}"/>
    <cellStyle name="Input 10 2" xfId="8612" xr:uid="{00000000-0005-0000-0000-00009E210000}"/>
    <cellStyle name="Input 10 2 2" xfId="8613" xr:uid="{00000000-0005-0000-0000-00009F210000}"/>
    <cellStyle name="Input 10 2 3" xfId="8614" xr:uid="{00000000-0005-0000-0000-0000A0210000}"/>
    <cellStyle name="Input 10 2 4" xfId="8615" xr:uid="{00000000-0005-0000-0000-0000A1210000}"/>
    <cellStyle name="Input 10 2 5" xfId="8616" xr:uid="{00000000-0005-0000-0000-0000A2210000}"/>
    <cellStyle name="Input 10 2 6" xfId="8617" xr:uid="{00000000-0005-0000-0000-0000A3210000}"/>
    <cellStyle name="Input 10 2 7" xfId="8618" xr:uid="{00000000-0005-0000-0000-0000A4210000}"/>
    <cellStyle name="Input 10 3" xfId="8619" xr:uid="{00000000-0005-0000-0000-0000A5210000}"/>
    <cellStyle name="Input 10 3 2" xfId="8620" xr:uid="{00000000-0005-0000-0000-0000A6210000}"/>
    <cellStyle name="Input 10 3 3" xfId="8621" xr:uid="{00000000-0005-0000-0000-0000A7210000}"/>
    <cellStyle name="Input 10 3 4" xfId="8622" xr:uid="{00000000-0005-0000-0000-0000A8210000}"/>
    <cellStyle name="Input 10 3 5" xfId="8623" xr:uid="{00000000-0005-0000-0000-0000A9210000}"/>
    <cellStyle name="Input 10 3 6" xfId="8624" xr:uid="{00000000-0005-0000-0000-0000AA210000}"/>
    <cellStyle name="Input 10 3 7" xfId="8625" xr:uid="{00000000-0005-0000-0000-0000AB210000}"/>
    <cellStyle name="Input 10 4" xfId="8626" xr:uid="{00000000-0005-0000-0000-0000AC210000}"/>
    <cellStyle name="Input 10 4 2" xfId="8627" xr:uid="{00000000-0005-0000-0000-0000AD210000}"/>
    <cellStyle name="Input 10 4 3" xfId="8628" xr:uid="{00000000-0005-0000-0000-0000AE210000}"/>
    <cellStyle name="Input 10 4 4" xfId="8629" xr:uid="{00000000-0005-0000-0000-0000AF210000}"/>
    <cellStyle name="Input 10 4 5" xfId="8630" xr:uid="{00000000-0005-0000-0000-0000B0210000}"/>
    <cellStyle name="Input 10 4 6" xfId="8631" xr:uid="{00000000-0005-0000-0000-0000B1210000}"/>
    <cellStyle name="Input 10 4 7" xfId="8632" xr:uid="{00000000-0005-0000-0000-0000B2210000}"/>
    <cellStyle name="Input 10 5" xfId="8633" xr:uid="{00000000-0005-0000-0000-0000B3210000}"/>
    <cellStyle name="Input 10 5 2" xfId="8634" xr:uid="{00000000-0005-0000-0000-0000B4210000}"/>
    <cellStyle name="Input 10 5 3" xfId="8635" xr:uid="{00000000-0005-0000-0000-0000B5210000}"/>
    <cellStyle name="Input 10 5 4" xfId="8636" xr:uid="{00000000-0005-0000-0000-0000B6210000}"/>
    <cellStyle name="Input 10 5 5" xfId="8637" xr:uid="{00000000-0005-0000-0000-0000B7210000}"/>
    <cellStyle name="Input 10 5 6" xfId="8638" xr:uid="{00000000-0005-0000-0000-0000B8210000}"/>
    <cellStyle name="Input 10 5 7" xfId="8639" xr:uid="{00000000-0005-0000-0000-0000B9210000}"/>
    <cellStyle name="Input 10 6" xfId="8640" xr:uid="{00000000-0005-0000-0000-0000BA210000}"/>
    <cellStyle name="Input 10 7" xfId="8641" xr:uid="{00000000-0005-0000-0000-0000BB210000}"/>
    <cellStyle name="Input 10 8" xfId="8642" xr:uid="{00000000-0005-0000-0000-0000BC210000}"/>
    <cellStyle name="Input 10 9" xfId="8643" xr:uid="{00000000-0005-0000-0000-0000BD210000}"/>
    <cellStyle name="Input 11" xfId="8644" xr:uid="{00000000-0005-0000-0000-0000BE210000}"/>
    <cellStyle name="Input 11 10" xfId="8645" xr:uid="{00000000-0005-0000-0000-0000BF210000}"/>
    <cellStyle name="Input 11 11" xfId="8646" xr:uid="{00000000-0005-0000-0000-0000C0210000}"/>
    <cellStyle name="Input 11 2" xfId="8647" xr:uid="{00000000-0005-0000-0000-0000C1210000}"/>
    <cellStyle name="Input 11 2 2" xfId="8648" xr:uid="{00000000-0005-0000-0000-0000C2210000}"/>
    <cellStyle name="Input 11 2 3" xfId="8649" xr:uid="{00000000-0005-0000-0000-0000C3210000}"/>
    <cellStyle name="Input 11 2 4" xfId="8650" xr:uid="{00000000-0005-0000-0000-0000C4210000}"/>
    <cellStyle name="Input 11 2 5" xfId="8651" xr:uid="{00000000-0005-0000-0000-0000C5210000}"/>
    <cellStyle name="Input 11 2 6" xfId="8652" xr:uid="{00000000-0005-0000-0000-0000C6210000}"/>
    <cellStyle name="Input 11 2 7" xfId="8653" xr:uid="{00000000-0005-0000-0000-0000C7210000}"/>
    <cellStyle name="Input 11 3" xfId="8654" xr:uid="{00000000-0005-0000-0000-0000C8210000}"/>
    <cellStyle name="Input 11 3 2" xfId="8655" xr:uid="{00000000-0005-0000-0000-0000C9210000}"/>
    <cellStyle name="Input 11 3 3" xfId="8656" xr:uid="{00000000-0005-0000-0000-0000CA210000}"/>
    <cellStyle name="Input 11 3 4" xfId="8657" xr:uid="{00000000-0005-0000-0000-0000CB210000}"/>
    <cellStyle name="Input 11 3 5" xfId="8658" xr:uid="{00000000-0005-0000-0000-0000CC210000}"/>
    <cellStyle name="Input 11 3 6" xfId="8659" xr:uid="{00000000-0005-0000-0000-0000CD210000}"/>
    <cellStyle name="Input 11 3 7" xfId="8660" xr:uid="{00000000-0005-0000-0000-0000CE210000}"/>
    <cellStyle name="Input 11 4" xfId="8661" xr:uid="{00000000-0005-0000-0000-0000CF210000}"/>
    <cellStyle name="Input 11 4 2" xfId="8662" xr:uid="{00000000-0005-0000-0000-0000D0210000}"/>
    <cellStyle name="Input 11 4 3" xfId="8663" xr:uid="{00000000-0005-0000-0000-0000D1210000}"/>
    <cellStyle name="Input 11 4 4" xfId="8664" xr:uid="{00000000-0005-0000-0000-0000D2210000}"/>
    <cellStyle name="Input 11 4 5" xfId="8665" xr:uid="{00000000-0005-0000-0000-0000D3210000}"/>
    <cellStyle name="Input 11 4 6" xfId="8666" xr:uid="{00000000-0005-0000-0000-0000D4210000}"/>
    <cellStyle name="Input 11 4 7" xfId="8667" xr:uid="{00000000-0005-0000-0000-0000D5210000}"/>
    <cellStyle name="Input 11 5" xfId="8668" xr:uid="{00000000-0005-0000-0000-0000D6210000}"/>
    <cellStyle name="Input 11 5 2" xfId="8669" xr:uid="{00000000-0005-0000-0000-0000D7210000}"/>
    <cellStyle name="Input 11 5 3" xfId="8670" xr:uid="{00000000-0005-0000-0000-0000D8210000}"/>
    <cellStyle name="Input 11 5 4" xfId="8671" xr:uid="{00000000-0005-0000-0000-0000D9210000}"/>
    <cellStyle name="Input 11 5 5" xfId="8672" xr:uid="{00000000-0005-0000-0000-0000DA210000}"/>
    <cellStyle name="Input 11 5 6" xfId="8673" xr:uid="{00000000-0005-0000-0000-0000DB210000}"/>
    <cellStyle name="Input 11 5 7" xfId="8674" xr:uid="{00000000-0005-0000-0000-0000DC210000}"/>
    <cellStyle name="Input 11 6" xfId="8675" xr:uid="{00000000-0005-0000-0000-0000DD210000}"/>
    <cellStyle name="Input 11 7" xfId="8676" xr:uid="{00000000-0005-0000-0000-0000DE210000}"/>
    <cellStyle name="Input 11 8" xfId="8677" xr:uid="{00000000-0005-0000-0000-0000DF210000}"/>
    <cellStyle name="Input 11 9" xfId="8678" xr:uid="{00000000-0005-0000-0000-0000E0210000}"/>
    <cellStyle name="Input 12" xfId="8679" xr:uid="{00000000-0005-0000-0000-0000E1210000}"/>
    <cellStyle name="Input 12 10" xfId="8680" xr:uid="{00000000-0005-0000-0000-0000E2210000}"/>
    <cellStyle name="Input 12 11" xfId="8681" xr:uid="{00000000-0005-0000-0000-0000E3210000}"/>
    <cellStyle name="Input 12 2" xfId="8682" xr:uid="{00000000-0005-0000-0000-0000E4210000}"/>
    <cellStyle name="Input 12 2 2" xfId="8683" xr:uid="{00000000-0005-0000-0000-0000E5210000}"/>
    <cellStyle name="Input 12 2 3" xfId="8684" xr:uid="{00000000-0005-0000-0000-0000E6210000}"/>
    <cellStyle name="Input 12 2 4" xfId="8685" xr:uid="{00000000-0005-0000-0000-0000E7210000}"/>
    <cellStyle name="Input 12 2 5" xfId="8686" xr:uid="{00000000-0005-0000-0000-0000E8210000}"/>
    <cellStyle name="Input 12 2 6" xfId="8687" xr:uid="{00000000-0005-0000-0000-0000E9210000}"/>
    <cellStyle name="Input 12 2 7" xfId="8688" xr:uid="{00000000-0005-0000-0000-0000EA210000}"/>
    <cellStyle name="Input 12 3" xfId="8689" xr:uid="{00000000-0005-0000-0000-0000EB210000}"/>
    <cellStyle name="Input 12 3 2" xfId="8690" xr:uid="{00000000-0005-0000-0000-0000EC210000}"/>
    <cellStyle name="Input 12 3 3" xfId="8691" xr:uid="{00000000-0005-0000-0000-0000ED210000}"/>
    <cellStyle name="Input 12 3 4" xfId="8692" xr:uid="{00000000-0005-0000-0000-0000EE210000}"/>
    <cellStyle name="Input 12 3 5" xfId="8693" xr:uid="{00000000-0005-0000-0000-0000EF210000}"/>
    <cellStyle name="Input 12 3 6" xfId="8694" xr:uid="{00000000-0005-0000-0000-0000F0210000}"/>
    <cellStyle name="Input 12 3 7" xfId="8695" xr:uid="{00000000-0005-0000-0000-0000F1210000}"/>
    <cellStyle name="Input 12 4" xfId="8696" xr:uid="{00000000-0005-0000-0000-0000F2210000}"/>
    <cellStyle name="Input 12 4 2" xfId="8697" xr:uid="{00000000-0005-0000-0000-0000F3210000}"/>
    <cellStyle name="Input 12 4 3" xfId="8698" xr:uid="{00000000-0005-0000-0000-0000F4210000}"/>
    <cellStyle name="Input 12 4 4" xfId="8699" xr:uid="{00000000-0005-0000-0000-0000F5210000}"/>
    <cellStyle name="Input 12 4 5" xfId="8700" xr:uid="{00000000-0005-0000-0000-0000F6210000}"/>
    <cellStyle name="Input 12 4 6" xfId="8701" xr:uid="{00000000-0005-0000-0000-0000F7210000}"/>
    <cellStyle name="Input 12 4 7" xfId="8702" xr:uid="{00000000-0005-0000-0000-0000F8210000}"/>
    <cellStyle name="Input 12 5" xfId="8703" xr:uid="{00000000-0005-0000-0000-0000F9210000}"/>
    <cellStyle name="Input 12 5 2" xfId="8704" xr:uid="{00000000-0005-0000-0000-0000FA210000}"/>
    <cellStyle name="Input 12 5 3" xfId="8705" xr:uid="{00000000-0005-0000-0000-0000FB210000}"/>
    <cellStyle name="Input 12 5 4" xfId="8706" xr:uid="{00000000-0005-0000-0000-0000FC210000}"/>
    <cellStyle name="Input 12 5 5" xfId="8707" xr:uid="{00000000-0005-0000-0000-0000FD210000}"/>
    <cellStyle name="Input 12 5 6" xfId="8708" xr:uid="{00000000-0005-0000-0000-0000FE210000}"/>
    <cellStyle name="Input 12 5 7" xfId="8709" xr:uid="{00000000-0005-0000-0000-0000FF210000}"/>
    <cellStyle name="Input 12 6" xfId="8710" xr:uid="{00000000-0005-0000-0000-000000220000}"/>
    <cellStyle name="Input 12 7" xfId="8711" xr:uid="{00000000-0005-0000-0000-000001220000}"/>
    <cellStyle name="Input 12 8" xfId="8712" xr:uid="{00000000-0005-0000-0000-000002220000}"/>
    <cellStyle name="Input 12 9" xfId="8713" xr:uid="{00000000-0005-0000-0000-000003220000}"/>
    <cellStyle name="Input 13" xfId="8714" xr:uid="{00000000-0005-0000-0000-000004220000}"/>
    <cellStyle name="Input 13 10" xfId="8715" xr:uid="{00000000-0005-0000-0000-000005220000}"/>
    <cellStyle name="Input 13 11" xfId="8716" xr:uid="{00000000-0005-0000-0000-000006220000}"/>
    <cellStyle name="Input 13 2" xfId="8717" xr:uid="{00000000-0005-0000-0000-000007220000}"/>
    <cellStyle name="Input 13 2 2" xfId="8718" xr:uid="{00000000-0005-0000-0000-000008220000}"/>
    <cellStyle name="Input 13 2 3" xfId="8719" xr:uid="{00000000-0005-0000-0000-000009220000}"/>
    <cellStyle name="Input 13 2 4" xfId="8720" xr:uid="{00000000-0005-0000-0000-00000A220000}"/>
    <cellStyle name="Input 13 2 5" xfId="8721" xr:uid="{00000000-0005-0000-0000-00000B220000}"/>
    <cellStyle name="Input 13 2 6" xfId="8722" xr:uid="{00000000-0005-0000-0000-00000C220000}"/>
    <cellStyle name="Input 13 2 7" xfId="8723" xr:uid="{00000000-0005-0000-0000-00000D220000}"/>
    <cellStyle name="Input 13 3" xfId="8724" xr:uid="{00000000-0005-0000-0000-00000E220000}"/>
    <cellStyle name="Input 13 3 2" xfId="8725" xr:uid="{00000000-0005-0000-0000-00000F220000}"/>
    <cellStyle name="Input 13 3 3" xfId="8726" xr:uid="{00000000-0005-0000-0000-000010220000}"/>
    <cellStyle name="Input 13 3 4" xfId="8727" xr:uid="{00000000-0005-0000-0000-000011220000}"/>
    <cellStyle name="Input 13 3 5" xfId="8728" xr:uid="{00000000-0005-0000-0000-000012220000}"/>
    <cellStyle name="Input 13 3 6" xfId="8729" xr:uid="{00000000-0005-0000-0000-000013220000}"/>
    <cellStyle name="Input 13 3 7" xfId="8730" xr:uid="{00000000-0005-0000-0000-000014220000}"/>
    <cellStyle name="Input 13 4" xfId="8731" xr:uid="{00000000-0005-0000-0000-000015220000}"/>
    <cellStyle name="Input 13 4 2" xfId="8732" xr:uid="{00000000-0005-0000-0000-000016220000}"/>
    <cellStyle name="Input 13 4 3" xfId="8733" xr:uid="{00000000-0005-0000-0000-000017220000}"/>
    <cellStyle name="Input 13 4 4" xfId="8734" xr:uid="{00000000-0005-0000-0000-000018220000}"/>
    <cellStyle name="Input 13 4 5" xfId="8735" xr:uid="{00000000-0005-0000-0000-000019220000}"/>
    <cellStyle name="Input 13 4 6" xfId="8736" xr:uid="{00000000-0005-0000-0000-00001A220000}"/>
    <cellStyle name="Input 13 4 7" xfId="8737" xr:uid="{00000000-0005-0000-0000-00001B220000}"/>
    <cellStyle name="Input 13 5" xfId="8738" xr:uid="{00000000-0005-0000-0000-00001C220000}"/>
    <cellStyle name="Input 13 5 2" xfId="8739" xr:uid="{00000000-0005-0000-0000-00001D220000}"/>
    <cellStyle name="Input 13 5 3" xfId="8740" xr:uid="{00000000-0005-0000-0000-00001E220000}"/>
    <cellStyle name="Input 13 5 4" xfId="8741" xr:uid="{00000000-0005-0000-0000-00001F220000}"/>
    <cellStyle name="Input 13 5 5" xfId="8742" xr:uid="{00000000-0005-0000-0000-000020220000}"/>
    <cellStyle name="Input 13 5 6" xfId="8743" xr:uid="{00000000-0005-0000-0000-000021220000}"/>
    <cellStyle name="Input 13 5 7" xfId="8744" xr:uid="{00000000-0005-0000-0000-000022220000}"/>
    <cellStyle name="Input 13 6" xfId="8745" xr:uid="{00000000-0005-0000-0000-000023220000}"/>
    <cellStyle name="Input 13 7" xfId="8746" xr:uid="{00000000-0005-0000-0000-000024220000}"/>
    <cellStyle name="Input 13 8" xfId="8747" xr:uid="{00000000-0005-0000-0000-000025220000}"/>
    <cellStyle name="Input 13 9" xfId="8748" xr:uid="{00000000-0005-0000-0000-000026220000}"/>
    <cellStyle name="Input 14" xfId="8749" xr:uid="{00000000-0005-0000-0000-000027220000}"/>
    <cellStyle name="Input 14 10" xfId="8750" xr:uid="{00000000-0005-0000-0000-000028220000}"/>
    <cellStyle name="Input 14 11" xfId="8751" xr:uid="{00000000-0005-0000-0000-000029220000}"/>
    <cellStyle name="Input 14 2" xfId="8752" xr:uid="{00000000-0005-0000-0000-00002A220000}"/>
    <cellStyle name="Input 14 2 2" xfId="8753" xr:uid="{00000000-0005-0000-0000-00002B220000}"/>
    <cellStyle name="Input 14 2 3" xfId="8754" xr:uid="{00000000-0005-0000-0000-00002C220000}"/>
    <cellStyle name="Input 14 2 4" xfId="8755" xr:uid="{00000000-0005-0000-0000-00002D220000}"/>
    <cellStyle name="Input 14 2 5" xfId="8756" xr:uid="{00000000-0005-0000-0000-00002E220000}"/>
    <cellStyle name="Input 14 2 6" xfId="8757" xr:uid="{00000000-0005-0000-0000-00002F220000}"/>
    <cellStyle name="Input 14 2 7" xfId="8758" xr:uid="{00000000-0005-0000-0000-000030220000}"/>
    <cellStyle name="Input 14 3" xfId="8759" xr:uid="{00000000-0005-0000-0000-000031220000}"/>
    <cellStyle name="Input 14 3 2" xfId="8760" xr:uid="{00000000-0005-0000-0000-000032220000}"/>
    <cellStyle name="Input 14 3 3" xfId="8761" xr:uid="{00000000-0005-0000-0000-000033220000}"/>
    <cellStyle name="Input 14 3 4" xfId="8762" xr:uid="{00000000-0005-0000-0000-000034220000}"/>
    <cellStyle name="Input 14 3 5" xfId="8763" xr:uid="{00000000-0005-0000-0000-000035220000}"/>
    <cellStyle name="Input 14 3 6" xfId="8764" xr:uid="{00000000-0005-0000-0000-000036220000}"/>
    <cellStyle name="Input 14 3 7" xfId="8765" xr:uid="{00000000-0005-0000-0000-000037220000}"/>
    <cellStyle name="Input 14 4" xfId="8766" xr:uid="{00000000-0005-0000-0000-000038220000}"/>
    <cellStyle name="Input 14 4 2" xfId="8767" xr:uid="{00000000-0005-0000-0000-000039220000}"/>
    <cellStyle name="Input 14 4 3" xfId="8768" xr:uid="{00000000-0005-0000-0000-00003A220000}"/>
    <cellStyle name="Input 14 4 4" xfId="8769" xr:uid="{00000000-0005-0000-0000-00003B220000}"/>
    <cellStyle name="Input 14 4 5" xfId="8770" xr:uid="{00000000-0005-0000-0000-00003C220000}"/>
    <cellStyle name="Input 14 4 6" xfId="8771" xr:uid="{00000000-0005-0000-0000-00003D220000}"/>
    <cellStyle name="Input 14 4 7" xfId="8772" xr:uid="{00000000-0005-0000-0000-00003E220000}"/>
    <cellStyle name="Input 14 5" xfId="8773" xr:uid="{00000000-0005-0000-0000-00003F220000}"/>
    <cellStyle name="Input 14 5 2" xfId="8774" xr:uid="{00000000-0005-0000-0000-000040220000}"/>
    <cellStyle name="Input 14 5 3" xfId="8775" xr:uid="{00000000-0005-0000-0000-000041220000}"/>
    <cellStyle name="Input 14 5 4" xfId="8776" xr:uid="{00000000-0005-0000-0000-000042220000}"/>
    <cellStyle name="Input 14 5 5" xfId="8777" xr:uid="{00000000-0005-0000-0000-000043220000}"/>
    <cellStyle name="Input 14 5 6" xfId="8778" xr:uid="{00000000-0005-0000-0000-000044220000}"/>
    <cellStyle name="Input 14 5 7" xfId="8779" xr:uid="{00000000-0005-0000-0000-000045220000}"/>
    <cellStyle name="Input 14 6" xfId="8780" xr:uid="{00000000-0005-0000-0000-000046220000}"/>
    <cellStyle name="Input 14 7" xfId="8781" xr:uid="{00000000-0005-0000-0000-000047220000}"/>
    <cellStyle name="Input 14 8" xfId="8782" xr:uid="{00000000-0005-0000-0000-000048220000}"/>
    <cellStyle name="Input 14 9" xfId="8783" xr:uid="{00000000-0005-0000-0000-000049220000}"/>
    <cellStyle name="Input 15" xfId="8784" xr:uid="{00000000-0005-0000-0000-00004A220000}"/>
    <cellStyle name="Input 15 10" xfId="8785" xr:uid="{00000000-0005-0000-0000-00004B220000}"/>
    <cellStyle name="Input 15 11" xfId="8786" xr:uid="{00000000-0005-0000-0000-00004C220000}"/>
    <cellStyle name="Input 15 2" xfId="8787" xr:uid="{00000000-0005-0000-0000-00004D220000}"/>
    <cellStyle name="Input 15 2 2" xfId="8788" xr:uid="{00000000-0005-0000-0000-00004E220000}"/>
    <cellStyle name="Input 15 2 3" xfId="8789" xr:uid="{00000000-0005-0000-0000-00004F220000}"/>
    <cellStyle name="Input 15 2 4" xfId="8790" xr:uid="{00000000-0005-0000-0000-000050220000}"/>
    <cellStyle name="Input 15 2 5" xfId="8791" xr:uid="{00000000-0005-0000-0000-000051220000}"/>
    <cellStyle name="Input 15 2 6" xfId="8792" xr:uid="{00000000-0005-0000-0000-000052220000}"/>
    <cellStyle name="Input 15 2 7" xfId="8793" xr:uid="{00000000-0005-0000-0000-000053220000}"/>
    <cellStyle name="Input 15 3" xfId="8794" xr:uid="{00000000-0005-0000-0000-000054220000}"/>
    <cellStyle name="Input 15 3 2" xfId="8795" xr:uid="{00000000-0005-0000-0000-000055220000}"/>
    <cellStyle name="Input 15 3 3" xfId="8796" xr:uid="{00000000-0005-0000-0000-000056220000}"/>
    <cellStyle name="Input 15 3 4" xfId="8797" xr:uid="{00000000-0005-0000-0000-000057220000}"/>
    <cellStyle name="Input 15 3 5" xfId="8798" xr:uid="{00000000-0005-0000-0000-000058220000}"/>
    <cellStyle name="Input 15 3 6" xfId="8799" xr:uid="{00000000-0005-0000-0000-000059220000}"/>
    <cellStyle name="Input 15 3 7" xfId="8800" xr:uid="{00000000-0005-0000-0000-00005A220000}"/>
    <cellStyle name="Input 15 4" xfId="8801" xr:uid="{00000000-0005-0000-0000-00005B220000}"/>
    <cellStyle name="Input 15 4 2" xfId="8802" xr:uid="{00000000-0005-0000-0000-00005C220000}"/>
    <cellStyle name="Input 15 4 3" xfId="8803" xr:uid="{00000000-0005-0000-0000-00005D220000}"/>
    <cellStyle name="Input 15 4 4" xfId="8804" xr:uid="{00000000-0005-0000-0000-00005E220000}"/>
    <cellStyle name="Input 15 4 5" xfId="8805" xr:uid="{00000000-0005-0000-0000-00005F220000}"/>
    <cellStyle name="Input 15 4 6" xfId="8806" xr:uid="{00000000-0005-0000-0000-000060220000}"/>
    <cellStyle name="Input 15 4 7" xfId="8807" xr:uid="{00000000-0005-0000-0000-000061220000}"/>
    <cellStyle name="Input 15 5" xfId="8808" xr:uid="{00000000-0005-0000-0000-000062220000}"/>
    <cellStyle name="Input 15 5 2" xfId="8809" xr:uid="{00000000-0005-0000-0000-000063220000}"/>
    <cellStyle name="Input 15 5 3" xfId="8810" xr:uid="{00000000-0005-0000-0000-000064220000}"/>
    <cellStyle name="Input 15 5 4" xfId="8811" xr:uid="{00000000-0005-0000-0000-000065220000}"/>
    <cellStyle name="Input 15 5 5" xfId="8812" xr:uid="{00000000-0005-0000-0000-000066220000}"/>
    <cellStyle name="Input 15 5 6" xfId="8813" xr:uid="{00000000-0005-0000-0000-000067220000}"/>
    <cellStyle name="Input 15 5 7" xfId="8814" xr:uid="{00000000-0005-0000-0000-000068220000}"/>
    <cellStyle name="Input 15 6" xfId="8815" xr:uid="{00000000-0005-0000-0000-000069220000}"/>
    <cellStyle name="Input 15 7" xfId="8816" xr:uid="{00000000-0005-0000-0000-00006A220000}"/>
    <cellStyle name="Input 15 8" xfId="8817" xr:uid="{00000000-0005-0000-0000-00006B220000}"/>
    <cellStyle name="Input 15 9" xfId="8818" xr:uid="{00000000-0005-0000-0000-00006C220000}"/>
    <cellStyle name="Input 16" xfId="8819" xr:uid="{00000000-0005-0000-0000-00006D220000}"/>
    <cellStyle name="Input 16 10" xfId="8820" xr:uid="{00000000-0005-0000-0000-00006E220000}"/>
    <cellStyle name="Input 16 11" xfId="8821" xr:uid="{00000000-0005-0000-0000-00006F220000}"/>
    <cellStyle name="Input 16 2" xfId="8822" xr:uid="{00000000-0005-0000-0000-000070220000}"/>
    <cellStyle name="Input 16 2 2" xfId="8823" xr:uid="{00000000-0005-0000-0000-000071220000}"/>
    <cellStyle name="Input 16 2 3" xfId="8824" xr:uid="{00000000-0005-0000-0000-000072220000}"/>
    <cellStyle name="Input 16 2 4" xfId="8825" xr:uid="{00000000-0005-0000-0000-000073220000}"/>
    <cellStyle name="Input 16 2 5" xfId="8826" xr:uid="{00000000-0005-0000-0000-000074220000}"/>
    <cellStyle name="Input 16 2 6" xfId="8827" xr:uid="{00000000-0005-0000-0000-000075220000}"/>
    <cellStyle name="Input 16 2 7" xfId="8828" xr:uid="{00000000-0005-0000-0000-000076220000}"/>
    <cellStyle name="Input 16 3" xfId="8829" xr:uid="{00000000-0005-0000-0000-000077220000}"/>
    <cellStyle name="Input 16 3 2" xfId="8830" xr:uid="{00000000-0005-0000-0000-000078220000}"/>
    <cellStyle name="Input 16 3 3" xfId="8831" xr:uid="{00000000-0005-0000-0000-000079220000}"/>
    <cellStyle name="Input 16 3 4" xfId="8832" xr:uid="{00000000-0005-0000-0000-00007A220000}"/>
    <cellStyle name="Input 16 3 5" xfId="8833" xr:uid="{00000000-0005-0000-0000-00007B220000}"/>
    <cellStyle name="Input 16 3 6" xfId="8834" xr:uid="{00000000-0005-0000-0000-00007C220000}"/>
    <cellStyle name="Input 16 3 7" xfId="8835" xr:uid="{00000000-0005-0000-0000-00007D220000}"/>
    <cellStyle name="Input 16 4" xfId="8836" xr:uid="{00000000-0005-0000-0000-00007E220000}"/>
    <cellStyle name="Input 16 4 2" xfId="8837" xr:uid="{00000000-0005-0000-0000-00007F220000}"/>
    <cellStyle name="Input 16 4 3" xfId="8838" xr:uid="{00000000-0005-0000-0000-000080220000}"/>
    <cellStyle name="Input 16 4 4" xfId="8839" xr:uid="{00000000-0005-0000-0000-000081220000}"/>
    <cellStyle name="Input 16 4 5" xfId="8840" xr:uid="{00000000-0005-0000-0000-000082220000}"/>
    <cellStyle name="Input 16 4 6" xfId="8841" xr:uid="{00000000-0005-0000-0000-000083220000}"/>
    <cellStyle name="Input 16 4 7" xfId="8842" xr:uid="{00000000-0005-0000-0000-000084220000}"/>
    <cellStyle name="Input 16 5" xfId="8843" xr:uid="{00000000-0005-0000-0000-000085220000}"/>
    <cellStyle name="Input 16 5 2" xfId="8844" xr:uid="{00000000-0005-0000-0000-000086220000}"/>
    <cellStyle name="Input 16 5 3" xfId="8845" xr:uid="{00000000-0005-0000-0000-000087220000}"/>
    <cellStyle name="Input 16 5 4" xfId="8846" xr:uid="{00000000-0005-0000-0000-000088220000}"/>
    <cellStyle name="Input 16 5 5" xfId="8847" xr:uid="{00000000-0005-0000-0000-000089220000}"/>
    <cellStyle name="Input 16 5 6" xfId="8848" xr:uid="{00000000-0005-0000-0000-00008A220000}"/>
    <cellStyle name="Input 16 5 7" xfId="8849" xr:uid="{00000000-0005-0000-0000-00008B220000}"/>
    <cellStyle name="Input 16 6" xfId="8850" xr:uid="{00000000-0005-0000-0000-00008C220000}"/>
    <cellStyle name="Input 16 7" xfId="8851" xr:uid="{00000000-0005-0000-0000-00008D220000}"/>
    <cellStyle name="Input 16 8" xfId="8852" xr:uid="{00000000-0005-0000-0000-00008E220000}"/>
    <cellStyle name="Input 16 9" xfId="8853" xr:uid="{00000000-0005-0000-0000-00008F220000}"/>
    <cellStyle name="Input 17" xfId="8854" xr:uid="{00000000-0005-0000-0000-000090220000}"/>
    <cellStyle name="Input 17 10" xfId="8855" xr:uid="{00000000-0005-0000-0000-000091220000}"/>
    <cellStyle name="Input 17 11" xfId="8856" xr:uid="{00000000-0005-0000-0000-000092220000}"/>
    <cellStyle name="Input 17 2" xfId="8857" xr:uid="{00000000-0005-0000-0000-000093220000}"/>
    <cellStyle name="Input 17 2 2" xfId="8858" xr:uid="{00000000-0005-0000-0000-000094220000}"/>
    <cellStyle name="Input 17 2 3" xfId="8859" xr:uid="{00000000-0005-0000-0000-000095220000}"/>
    <cellStyle name="Input 17 2 4" xfId="8860" xr:uid="{00000000-0005-0000-0000-000096220000}"/>
    <cellStyle name="Input 17 2 5" xfId="8861" xr:uid="{00000000-0005-0000-0000-000097220000}"/>
    <cellStyle name="Input 17 2 6" xfId="8862" xr:uid="{00000000-0005-0000-0000-000098220000}"/>
    <cellStyle name="Input 17 2 7" xfId="8863" xr:uid="{00000000-0005-0000-0000-000099220000}"/>
    <cellStyle name="Input 17 3" xfId="8864" xr:uid="{00000000-0005-0000-0000-00009A220000}"/>
    <cellStyle name="Input 17 3 2" xfId="8865" xr:uid="{00000000-0005-0000-0000-00009B220000}"/>
    <cellStyle name="Input 17 3 3" xfId="8866" xr:uid="{00000000-0005-0000-0000-00009C220000}"/>
    <cellStyle name="Input 17 3 4" xfId="8867" xr:uid="{00000000-0005-0000-0000-00009D220000}"/>
    <cellStyle name="Input 17 3 5" xfId="8868" xr:uid="{00000000-0005-0000-0000-00009E220000}"/>
    <cellStyle name="Input 17 3 6" xfId="8869" xr:uid="{00000000-0005-0000-0000-00009F220000}"/>
    <cellStyle name="Input 17 3 7" xfId="8870" xr:uid="{00000000-0005-0000-0000-0000A0220000}"/>
    <cellStyle name="Input 17 4" xfId="8871" xr:uid="{00000000-0005-0000-0000-0000A1220000}"/>
    <cellStyle name="Input 17 4 2" xfId="8872" xr:uid="{00000000-0005-0000-0000-0000A2220000}"/>
    <cellStyle name="Input 17 4 3" xfId="8873" xr:uid="{00000000-0005-0000-0000-0000A3220000}"/>
    <cellStyle name="Input 17 4 4" xfId="8874" xr:uid="{00000000-0005-0000-0000-0000A4220000}"/>
    <cellStyle name="Input 17 4 5" xfId="8875" xr:uid="{00000000-0005-0000-0000-0000A5220000}"/>
    <cellStyle name="Input 17 4 6" xfId="8876" xr:uid="{00000000-0005-0000-0000-0000A6220000}"/>
    <cellStyle name="Input 17 4 7" xfId="8877" xr:uid="{00000000-0005-0000-0000-0000A7220000}"/>
    <cellStyle name="Input 17 5" xfId="8878" xr:uid="{00000000-0005-0000-0000-0000A8220000}"/>
    <cellStyle name="Input 17 5 2" xfId="8879" xr:uid="{00000000-0005-0000-0000-0000A9220000}"/>
    <cellStyle name="Input 17 5 3" xfId="8880" xr:uid="{00000000-0005-0000-0000-0000AA220000}"/>
    <cellStyle name="Input 17 5 4" xfId="8881" xr:uid="{00000000-0005-0000-0000-0000AB220000}"/>
    <cellStyle name="Input 17 5 5" xfId="8882" xr:uid="{00000000-0005-0000-0000-0000AC220000}"/>
    <cellStyle name="Input 17 5 6" xfId="8883" xr:uid="{00000000-0005-0000-0000-0000AD220000}"/>
    <cellStyle name="Input 17 5 7" xfId="8884" xr:uid="{00000000-0005-0000-0000-0000AE220000}"/>
    <cellStyle name="Input 17 6" xfId="8885" xr:uid="{00000000-0005-0000-0000-0000AF220000}"/>
    <cellStyle name="Input 17 7" xfId="8886" xr:uid="{00000000-0005-0000-0000-0000B0220000}"/>
    <cellStyle name="Input 17 8" xfId="8887" xr:uid="{00000000-0005-0000-0000-0000B1220000}"/>
    <cellStyle name="Input 17 9" xfId="8888" xr:uid="{00000000-0005-0000-0000-0000B2220000}"/>
    <cellStyle name="Input 18" xfId="8889" xr:uid="{00000000-0005-0000-0000-0000B3220000}"/>
    <cellStyle name="Input 18 10" xfId="8890" xr:uid="{00000000-0005-0000-0000-0000B4220000}"/>
    <cellStyle name="Input 18 11" xfId="8891" xr:uid="{00000000-0005-0000-0000-0000B5220000}"/>
    <cellStyle name="Input 18 2" xfId="8892" xr:uid="{00000000-0005-0000-0000-0000B6220000}"/>
    <cellStyle name="Input 18 2 2" xfId="8893" xr:uid="{00000000-0005-0000-0000-0000B7220000}"/>
    <cellStyle name="Input 18 2 3" xfId="8894" xr:uid="{00000000-0005-0000-0000-0000B8220000}"/>
    <cellStyle name="Input 18 2 4" xfId="8895" xr:uid="{00000000-0005-0000-0000-0000B9220000}"/>
    <cellStyle name="Input 18 2 5" xfId="8896" xr:uid="{00000000-0005-0000-0000-0000BA220000}"/>
    <cellStyle name="Input 18 2 6" xfId="8897" xr:uid="{00000000-0005-0000-0000-0000BB220000}"/>
    <cellStyle name="Input 18 2 7" xfId="8898" xr:uid="{00000000-0005-0000-0000-0000BC220000}"/>
    <cellStyle name="Input 18 3" xfId="8899" xr:uid="{00000000-0005-0000-0000-0000BD220000}"/>
    <cellStyle name="Input 18 3 2" xfId="8900" xr:uid="{00000000-0005-0000-0000-0000BE220000}"/>
    <cellStyle name="Input 18 3 3" xfId="8901" xr:uid="{00000000-0005-0000-0000-0000BF220000}"/>
    <cellStyle name="Input 18 3 4" xfId="8902" xr:uid="{00000000-0005-0000-0000-0000C0220000}"/>
    <cellStyle name="Input 18 3 5" xfId="8903" xr:uid="{00000000-0005-0000-0000-0000C1220000}"/>
    <cellStyle name="Input 18 3 6" xfId="8904" xr:uid="{00000000-0005-0000-0000-0000C2220000}"/>
    <cellStyle name="Input 18 3 7" xfId="8905" xr:uid="{00000000-0005-0000-0000-0000C3220000}"/>
    <cellStyle name="Input 18 4" xfId="8906" xr:uid="{00000000-0005-0000-0000-0000C4220000}"/>
    <cellStyle name="Input 18 4 2" xfId="8907" xr:uid="{00000000-0005-0000-0000-0000C5220000}"/>
    <cellStyle name="Input 18 4 3" xfId="8908" xr:uid="{00000000-0005-0000-0000-0000C6220000}"/>
    <cellStyle name="Input 18 4 4" xfId="8909" xr:uid="{00000000-0005-0000-0000-0000C7220000}"/>
    <cellStyle name="Input 18 4 5" xfId="8910" xr:uid="{00000000-0005-0000-0000-0000C8220000}"/>
    <cellStyle name="Input 18 4 6" xfId="8911" xr:uid="{00000000-0005-0000-0000-0000C9220000}"/>
    <cellStyle name="Input 18 4 7" xfId="8912" xr:uid="{00000000-0005-0000-0000-0000CA220000}"/>
    <cellStyle name="Input 18 5" xfId="8913" xr:uid="{00000000-0005-0000-0000-0000CB220000}"/>
    <cellStyle name="Input 18 5 2" xfId="8914" xr:uid="{00000000-0005-0000-0000-0000CC220000}"/>
    <cellStyle name="Input 18 5 3" xfId="8915" xr:uid="{00000000-0005-0000-0000-0000CD220000}"/>
    <cellStyle name="Input 18 5 4" xfId="8916" xr:uid="{00000000-0005-0000-0000-0000CE220000}"/>
    <cellStyle name="Input 18 5 5" xfId="8917" xr:uid="{00000000-0005-0000-0000-0000CF220000}"/>
    <cellStyle name="Input 18 5 6" xfId="8918" xr:uid="{00000000-0005-0000-0000-0000D0220000}"/>
    <cellStyle name="Input 18 5 7" xfId="8919" xr:uid="{00000000-0005-0000-0000-0000D1220000}"/>
    <cellStyle name="Input 18 6" xfId="8920" xr:uid="{00000000-0005-0000-0000-0000D2220000}"/>
    <cellStyle name="Input 18 7" xfId="8921" xr:uid="{00000000-0005-0000-0000-0000D3220000}"/>
    <cellStyle name="Input 18 8" xfId="8922" xr:uid="{00000000-0005-0000-0000-0000D4220000}"/>
    <cellStyle name="Input 18 9" xfId="8923" xr:uid="{00000000-0005-0000-0000-0000D5220000}"/>
    <cellStyle name="Input 19" xfId="8924" xr:uid="{00000000-0005-0000-0000-0000D6220000}"/>
    <cellStyle name="Input 19 10" xfId="8925" xr:uid="{00000000-0005-0000-0000-0000D7220000}"/>
    <cellStyle name="Input 19 11" xfId="8926" xr:uid="{00000000-0005-0000-0000-0000D8220000}"/>
    <cellStyle name="Input 19 2" xfId="8927" xr:uid="{00000000-0005-0000-0000-0000D9220000}"/>
    <cellStyle name="Input 19 2 2" xfId="8928" xr:uid="{00000000-0005-0000-0000-0000DA220000}"/>
    <cellStyle name="Input 19 2 3" xfId="8929" xr:uid="{00000000-0005-0000-0000-0000DB220000}"/>
    <cellStyle name="Input 19 2 4" xfId="8930" xr:uid="{00000000-0005-0000-0000-0000DC220000}"/>
    <cellStyle name="Input 19 2 5" xfId="8931" xr:uid="{00000000-0005-0000-0000-0000DD220000}"/>
    <cellStyle name="Input 19 2 6" xfId="8932" xr:uid="{00000000-0005-0000-0000-0000DE220000}"/>
    <cellStyle name="Input 19 2 7" xfId="8933" xr:uid="{00000000-0005-0000-0000-0000DF220000}"/>
    <cellStyle name="Input 19 3" xfId="8934" xr:uid="{00000000-0005-0000-0000-0000E0220000}"/>
    <cellStyle name="Input 19 3 2" xfId="8935" xr:uid="{00000000-0005-0000-0000-0000E1220000}"/>
    <cellStyle name="Input 19 3 3" xfId="8936" xr:uid="{00000000-0005-0000-0000-0000E2220000}"/>
    <cellStyle name="Input 19 3 4" xfId="8937" xr:uid="{00000000-0005-0000-0000-0000E3220000}"/>
    <cellStyle name="Input 19 3 5" xfId="8938" xr:uid="{00000000-0005-0000-0000-0000E4220000}"/>
    <cellStyle name="Input 19 3 6" xfId="8939" xr:uid="{00000000-0005-0000-0000-0000E5220000}"/>
    <cellStyle name="Input 19 3 7" xfId="8940" xr:uid="{00000000-0005-0000-0000-0000E6220000}"/>
    <cellStyle name="Input 19 4" xfId="8941" xr:uid="{00000000-0005-0000-0000-0000E7220000}"/>
    <cellStyle name="Input 19 4 2" xfId="8942" xr:uid="{00000000-0005-0000-0000-0000E8220000}"/>
    <cellStyle name="Input 19 4 3" xfId="8943" xr:uid="{00000000-0005-0000-0000-0000E9220000}"/>
    <cellStyle name="Input 19 4 4" xfId="8944" xr:uid="{00000000-0005-0000-0000-0000EA220000}"/>
    <cellStyle name="Input 19 4 5" xfId="8945" xr:uid="{00000000-0005-0000-0000-0000EB220000}"/>
    <cellStyle name="Input 19 4 6" xfId="8946" xr:uid="{00000000-0005-0000-0000-0000EC220000}"/>
    <cellStyle name="Input 19 4 7" xfId="8947" xr:uid="{00000000-0005-0000-0000-0000ED220000}"/>
    <cellStyle name="Input 19 5" xfId="8948" xr:uid="{00000000-0005-0000-0000-0000EE220000}"/>
    <cellStyle name="Input 19 5 2" xfId="8949" xr:uid="{00000000-0005-0000-0000-0000EF220000}"/>
    <cellStyle name="Input 19 5 3" xfId="8950" xr:uid="{00000000-0005-0000-0000-0000F0220000}"/>
    <cellStyle name="Input 19 5 4" xfId="8951" xr:uid="{00000000-0005-0000-0000-0000F1220000}"/>
    <cellStyle name="Input 19 5 5" xfId="8952" xr:uid="{00000000-0005-0000-0000-0000F2220000}"/>
    <cellStyle name="Input 19 5 6" xfId="8953" xr:uid="{00000000-0005-0000-0000-0000F3220000}"/>
    <cellStyle name="Input 19 5 7" xfId="8954" xr:uid="{00000000-0005-0000-0000-0000F4220000}"/>
    <cellStyle name="Input 19 6" xfId="8955" xr:uid="{00000000-0005-0000-0000-0000F5220000}"/>
    <cellStyle name="Input 19 7" xfId="8956" xr:uid="{00000000-0005-0000-0000-0000F6220000}"/>
    <cellStyle name="Input 19 8" xfId="8957" xr:uid="{00000000-0005-0000-0000-0000F7220000}"/>
    <cellStyle name="Input 19 9" xfId="8958" xr:uid="{00000000-0005-0000-0000-0000F8220000}"/>
    <cellStyle name="Input 2" xfId="8959" xr:uid="{00000000-0005-0000-0000-0000F9220000}"/>
    <cellStyle name="Input 2 10" xfId="8960" xr:uid="{00000000-0005-0000-0000-0000FA220000}"/>
    <cellStyle name="Input 2 11" xfId="8961" xr:uid="{00000000-0005-0000-0000-0000FB220000}"/>
    <cellStyle name="Input 2 2" xfId="8962" xr:uid="{00000000-0005-0000-0000-0000FC220000}"/>
    <cellStyle name="Input 2 2 2" xfId="8963" xr:uid="{00000000-0005-0000-0000-0000FD220000}"/>
    <cellStyle name="Input 2 2 3" xfId="8964" xr:uid="{00000000-0005-0000-0000-0000FE220000}"/>
    <cellStyle name="Input 2 2 4" xfId="8965" xr:uid="{00000000-0005-0000-0000-0000FF220000}"/>
    <cellStyle name="Input 2 2 5" xfId="8966" xr:uid="{00000000-0005-0000-0000-000000230000}"/>
    <cellStyle name="Input 2 2 6" xfId="8967" xr:uid="{00000000-0005-0000-0000-000001230000}"/>
    <cellStyle name="Input 2 2 7" xfId="8968" xr:uid="{00000000-0005-0000-0000-000002230000}"/>
    <cellStyle name="Input 2 3" xfId="8969" xr:uid="{00000000-0005-0000-0000-000003230000}"/>
    <cellStyle name="Input 2 3 2" xfId="8970" xr:uid="{00000000-0005-0000-0000-000004230000}"/>
    <cellStyle name="Input 2 3 3" xfId="8971" xr:uid="{00000000-0005-0000-0000-000005230000}"/>
    <cellStyle name="Input 2 3 4" xfId="8972" xr:uid="{00000000-0005-0000-0000-000006230000}"/>
    <cellStyle name="Input 2 3 5" xfId="8973" xr:uid="{00000000-0005-0000-0000-000007230000}"/>
    <cellStyle name="Input 2 3 6" xfId="8974" xr:uid="{00000000-0005-0000-0000-000008230000}"/>
    <cellStyle name="Input 2 3 7" xfId="8975" xr:uid="{00000000-0005-0000-0000-000009230000}"/>
    <cellStyle name="Input 2 4" xfId="8976" xr:uid="{00000000-0005-0000-0000-00000A230000}"/>
    <cellStyle name="Input 2 4 2" xfId="8977" xr:uid="{00000000-0005-0000-0000-00000B230000}"/>
    <cellStyle name="Input 2 4 3" xfId="8978" xr:uid="{00000000-0005-0000-0000-00000C230000}"/>
    <cellStyle name="Input 2 4 4" xfId="8979" xr:uid="{00000000-0005-0000-0000-00000D230000}"/>
    <cellStyle name="Input 2 4 5" xfId="8980" xr:uid="{00000000-0005-0000-0000-00000E230000}"/>
    <cellStyle name="Input 2 4 6" xfId="8981" xr:uid="{00000000-0005-0000-0000-00000F230000}"/>
    <cellStyle name="Input 2 4 7" xfId="8982" xr:uid="{00000000-0005-0000-0000-000010230000}"/>
    <cellStyle name="Input 2 5" xfId="8983" xr:uid="{00000000-0005-0000-0000-000011230000}"/>
    <cellStyle name="Input 2 5 2" xfId="8984" xr:uid="{00000000-0005-0000-0000-000012230000}"/>
    <cellStyle name="Input 2 5 3" xfId="8985" xr:uid="{00000000-0005-0000-0000-000013230000}"/>
    <cellStyle name="Input 2 5 4" xfId="8986" xr:uid="{00000000-0005-0000-0000-000014230000}"/>
    <cellStyle name="Input 2 5 5" xfId="8987" xr:uid="{00000000-0005-0000-0000-000015230000}"/>
    <cellStyle name="Input 2 5 6" xfId="8988" xr:uid="{00000000-0005-0000-0000-000016230000}"/>
    <cellStyle name="Input 2 5 7" xfId="8989" xr:uid="{00000000-0005-0000-0000-000017230000}"/>
    <cellStyle name="Input 2 6" xfId="8990" xr:uid="{00000000-0005-0000-0000-000018230000}"/>
    <cellStyle name="Input 2 7" xfId="8991" xr:uid="{00000000-0005-0000-0000-000019230000}"/>
    <cellStyle name="Input 2 8" xfId="8992" xr:uid="{00000000-0005-0000-0000-00001A230000}"/>
    <cellStyle name="Input 2 9" xfId="8993" xr:uid="{00000000-0005-0000-0000-00001B230000}"/>
    <cellStyle name="Input 20" xfId="8994" xr:uid="{00000000-0005-0000-0000-00001C230000}"/>
    <cellStyle name="Input 20 10" xfId="8995" xr:uid="{00000000-0005-0000-0000-00001D230000}"/>
    <cellStyle name="Input 20 11" xfId="8996" xr:uid="{00000000-0005-0000-0000-00001E230000}"/>
    <cellStyle name="Input 20 2" xfId="8997" xr:uid="{00000000-0005-0000-0000-00001F230000}"/>
    <cellStyle name="Input 20 2 2" xfId="8998" xr:uid="{00000000-0005-0000-0000-000020230000}"/>
    <cellStyle name="Input 20 2 3" xfId="8999" xr:uid="{00000000-0005-0000-0000-000021230000}"/>
    <cellStyle name="Input 20 2 4" xfId="9000" xr:uid="{00000000-0005-0000-0000-000022230000}"/>
    <cellStyle name="Input 20 2 5" xfId="9001" xr:uid="{00000000-0005-0000-0000-000023230000}"/>
    <cellStyle name="Input 20 2 6" xfId="9002" xr:uid="{00000000-0005-0000-0000-000024230000}"/>
    <cellStyle name="Input 20 2 7" xfId="9003" xr:uid="{00000000-0005-0000-0000-000025230000}"/>
    <cellStyle name="Input 20 3" xfId="9004" xr:uid="{00000000-0005-0000-0000-000026230000}"/>
    <cellStyle name="Input 20 3 2" xfId="9005" xr:uid="{00000000-0005-0000-0000-000027230000}"/>
    <cellStyle name="Input 20 3 3" xfId="9006" xr:uid="{00000000-0005-0000-0000-000028230000}"/>
    <cellStyle name="Input 20 3 4" xfId="9007" xr:uid="{00000000-0005-0000-0000-000029230000}"/>
    <cellStyle name="Input 20 3 5" xfId="9008" xr:uid="{00000000-0005-0000-0000-00002A230000}"/>
    <cellStyle name="Input 20 3 6" xfId="9009" xr:uid="{00000000-0005-0000-0000-00002B230000}"/>
    <cellStyle name="Input 20 3 7" xfId="9010" xr:uid="{00000000-0005-0000-0000-00002C230000}"/>
    <cellStyle name="Input 20 4" xfId="9011" xr:uid="{00000000-0005-0000-0000-00002D230000}"/>
    <cellStyle name="Input 20 4 2" xfId="9012" xr:uid="{00000000-0005-0000-0000-00002E230000}"/>
    <cellStyle name="Input 20 4 3" xfId="9013" xr:uid="{00000000-0005-0000-0000-00002F230000}"/>
    <cellStyle name="Input 20 4 4" xfId="9014" xr:uid="{00000000-0005-0000-0000-000030230000}"/>
    <cellStyle name="Input 20 4 5" xfId="9015" xr:uid="{00000000-0005-0000-0000-000031230000}"/>
    <cellStyle name="Input 20 4 6" xfId="9016" xr:uid="{00000000-0005-0000-0000-000032230000}"/>
    <cellStyle name="Input 20 4 7" xfId="9017" xr:uid="{00000000-0005-0000-0000-000033230000}"/>
    <cellStyle name="Input 20 5" xfId="9018" xr:uid="{00000000-0005-0000-0000-000034230000}"/>
    <cellStyle name="Input 20 5 2" xfId="9019" xr:uid="{00000000-0005-0000-0000-000035230000}"/>
    <cellStyle name="Input 20 5 3" xfId="9020" xr:uid="{00000000-0005-0000-0000-000036230000}"/>
    <cellStyle name="Input 20 5 4" xfId="9021" xr:uid="{00000000-0005-0000-0000-000037230000}"/>
    <cellStyle name="Input 20 5 5" xfId="9022" xr:uid="{00000000-0005-0000-0000-000038230000}"/>
    <cellStyle name="Input 20 5 6" xfId="9023" xr:uid="{00000000-0005-0000-0000-000039230000}"/>
    <cellStyle name="Input 20 5 7" xfId="9024" xr:uid="{00000000-0005-0000-0000-00003A230000}"/>
    <cellStyle name="Input 20 6" xfId="9025" xr:uid="{00000000-0005-0000-0000-00003B230000}"/>
    <cellStyle name="Input 20 7" xfId="9026" xr:uid="{00000000-0005-0000-0000-00003C230000}"/>
    <cellStyle name="Input 20 8" xfId="9027" xr:uid="{00000000-0005-0000-0000-00003D230000}"/>
    <cellStyle name="Input 20 9" xfId="9028" xr:uid="{00000000-0005-0000-0000-00003E230000}"/>
    <cellStyle name="Input 21" xfId="9029" xr:uid="{00000000-0005-0000-0000-00003F230000}"/>
    <cellStyle name="Input 21 10" xfId="9030" xr:uid="{00000000-0005-0000-0000-000040230000}"/>
    <cellStyle name="Input 21 11" xfId="9031" xr:uid="{00000000-0005-0000-0000-000041230000}"/>
    <cellStyle name="Input 21 2" xfId="9032" xr:uid="{00000000-0005-0000-0000-000042230000}"/>
    <cellStyle name="Input 21 2 2" xfId="9033" xr:uid="{00000000-0005-0000-0000-000043230000}"/>
    <cellStyle name="Input 21 2 3" xfId="9034" xr:uid="{00000000-0005-0000-0000-000044230000}"/>
    <cellStyle name="Input 21 2 4" xfId="9035" xr:uid="{00000000-0005-0000-0000-000045230000}"/>
    <cellStyle name="Input 21 2 5" xfId="9036" xr:uid="{00000000-0005-0000-0000-000046230000}"/>
    <cellStyle name="Input 21 2 6" xfId="9037" xr:uid="{00000000-0005-0000-0000-000047230000}"/>
    <cellStyle name="Input 21 2 7" xfId="9038" xr:uid="{00000000-0005-0000-0000-000048230000}"/>
    <cellStyle name="Input 21 3" xfId="9039" xr:uid="{00000000-0005-0000-0000-000049230000}"/>
    <cellStyle name="Input 21 3 2" xfId="9040" xr:uid="{00000000-0005-0000-0000-00004A230000}"/>
    <cellStyle name="Input 21 3 3" xfId="9041" xr:uid="{00000000-0005-0000-0000-00004B230000}"/>
    <cellStyle name="Input 21 3 4" xfId="9042" xr:uid="{00000000-0005-0000-0000-00004C230000}"/>
    <cellStyle name="Input 21 3 5" xfId="9043" xr:uid="{00000000-0005-0000-0000-00004D230000}"/>
    <cellStyle name="Input 21 3 6" xfId="9044" xr:uid="{00000000-0005-0000-0000-00004E230000}"/>
    <cellStyle name="Input 21 3 7" xfId="9045" xr:uid="{00000000-0005-0000-0000-00004F230000}"/>
    <cellStyle name="Input 21 4" xfId="9046" xr:uid="{00000000-0005-0000-0000-000050230000}"/>
    <cellStyle name="Input 21 4 2" xfId="9047" xr:uid="{00000000-0005-0000-0000-000051230000}"/>
    <cellStyle name="Input 21 4 3" xfId="9048" xr:uid="{00000000-0005-0000-0000-000052230000}"/>
    <cellStyle name="Input 21 4 4" xfId="9049" xr:uid="{00000000-0005-0000-0000-000053230000}"/>
    <cellStyle name="Input 21 4 5" xfId="9050" xr:uid="{00000000-0005-0000-0000-000054230000}"/>
    <cellStyle name="Input 21 4 6" xfId="9051" xr:uid="{00000000-0005-0000-0000-000055230000}"/>
    <cellStyle name="Input 21 4 7" xfId="9052" xr:uid="{00000000-0005-0000-0000-000056230000}"/>
    <cellStyle name="Input 21 5" xfId="9053" xr:uid="{00000000-0005-0000-0000-000057230000}"/>
    <cellStyle name="Input 21 5 2" xfId="9054" xr:uid="{00000000-0005-0000-0000-000058230000}"/>
    <cellStyle name="Input 21 5 3" xfId="9055" xr:uid="{00000000-0005-0000-0000-000059230000}"/>
    <cellStyle name="Input 21 5 4" xfId="9056" xr:uid="{00000000-0005-0000-0000-00005A230000}"/>
    <cellStyle name="Input 21 5 5" xfId="9057" xr:uid="{00000000-0005-0000-0000-00005B230000}"/>
    <cellStyle name="Input 21 5 6" xfId="9058" xr:uid="{00000000-0005-0000-0000-00005C230000}"/>
    <cellStyle name="Input 21 5 7" xfId="9059" xr:uid="{00000000-0005-0000-0000-00005D230000}"/>
    <cellStyle name="Input 21 6" xfId="9060" xr:uid="{00000000-0005-0000-0000-00005E230000}"/>
    <cellStyle name="Input 21 7" xfId="9061" xr:uid="{00000000-0005-0000-0000-00005F230000}"/>
    <cellStyle name="Input 21 8" xfId="9062" xr:uid="{00000000-0005-0000-0000-000060230000}"/>
    <cellStyle name="Input 21 9" xfId="9063" xr:uid="{00000000-0005-0000-0000-000061230000}"/>
    <cellStyle name="Input 22" xfId="9064" xr:uid="{00000000-0005-0000-0000-000062230000}"/>
    <cellStyle name="Input 22 10" xfId="9065" xr:uid="{00000000-0005-0000-0000-000063230000}"/>
    <cellStyle name="Input 22 11" xfId="9066" xr:uid="{00000000-0005-0000-0000-000064230000}"/>
    <cellStyle name="Input 22 2" xfId="9067" xr:uid="{00000000-0005-0000-0000-000065230000}"/>
    <cellStyle name="Input 22 2 2" xfId="9068" xr:uid="{00000000-0005-0000-0000-000066230000}"/>
    <cellStyle name="Input 22 2 3" xfId="9069" xr:uid="{00000000-0005-0000-0000-000067230000}"/>
    <cellStyle name="Input 22 2 4" xfId="9070" xr:uid="{00000000-0005-0000-0000-000068230000}"/>
    <cellStyle name="Input 22 2 5" xfId="9071" xr:uid="{00000000-0005-0000-0000-000069230000}"/>
    <cellStyle name="Input 22 2 6" xfId="9072" xr:uid="{00000000-0005-0000-0000-00006A230000}"/>
    <cellStyle name="Input 22 2 7" xfId="9073" xr:uid="{00000000-0005-0000-0000-00006B230000}"/>
    <cellStyle name="Input 22 3" xfId="9074" xr:uid="{00000000-0005-0000-0000-00006C230000}"/>
    <cellStyle name="Input 22 3 2" xfId="9075" xr:uid="{00000000-0005-0000-0000-00006D230000}"/>
    <cellStyle name="Input 22 3 3" xfId="9076" xr:uid="{00000000-0005-0000-0000-00006E230000}"/>
    <cellStyle name="Input 22 3 4" xfId="9077" xr:uid="{00000000-0005-0000-0000-00006F230000}"/>
    <cellStyle name="Input 22 3 5" xfId="9078" xr:uid="{00000000-0005-0000-0000-000070230000}"/>
    <cellStyle name="Input 22 3 6" xfId="9079" xr:uid="{00000000-0005-0000-0000-000071230000}"/>
    <cellStyle name="Input 22 3 7" xfId="9080" xr:uid="{00000000-0005-0000-0000-000072230000}"/>
    <cellStyle name="Input 22 4" xfId="9081" xr:uid="{00000000-0005-0000-0000-000073230000}"/>
    <cellStyle name="Input 22 4 2" xfId="9082" xr:uid="{00000000-0005-0000-0000-000074230000}"/>
    <cellStyle name="Input 22 4 3" xfId="9083" xr:uid="{00000000-0005-0000-0000-000075230000}"/>
    <cellStyle name="Input 22 4 4" xfId="9084" xr:uid="{00000000-0005-0000-0000-000076230000}"/>
    <cellStyle name="Input 22 4 5" xfId="9085" xr:uid="{00000000-0005-0000-0000-000077230000}"/>
    <cellStyle name="Input 22 4 6" xfId="9086" xr:uid="{00000000-0005-0000-0000-000078230000}"/>
    <cellStyle name="Input 22 4 7" xfId="9087" xr:uid="{00000000-0005-0000-0000-000079230000}"/>
    <cellStyle name="Input 22 5" xfId="9088" xr:uid="{00000000-0005-0000-0000-00007A230000}"/>
    <cellStyle name="Input 22 5 2" xfId="9089" xr:uid="{00000000-0005-0000-0000-00007B230000}"/>
    <cellStyle name="Input 22 5 3" xfId="9090" xr:uid="{00000000-0005-0000-0000-00007C230000}"/>
    <cellStyle name="Input 22 5 4" xfId="9091" xr:uid="{00000000-0005-0000-0000-00007D230000}"/>
    <cellStyle name="Input 22 5 5" xfId="9092" xr:uid="{00000000-0005-0000-0000-00007E230000}"/>
    <cellStyle name="Input 22 5 6" xfId="9093" xr:uid="{00000000-0005-0000-0000-00007F230000}"/>
    <cellStyle name="Input 22 5 7" xfId="9094" xr:uid="{00000000-0005-0000-0000-000080230000}"/>
    <cellStyle name="Input 22 6" xfId="9095" xr:uid="{00000000-0005-0000-0000-000081230000}"/>
    <cellStyle name="Input 22 7" xfId="9096" xr:uid="{00000000-0005-0000-0000-000082230000}"/>
    <cellStyle name="Input 22 8" xfId="9097" xr:uid="{00000000-0005-0000-0000-000083230000}"/>
    <cellStyle name="Input 22 9" xfId="9098" xr:uid="{00000000-0005-0000-0000-000084230000}"/>
    <cellStyle name="Input 23" xfId="9099" xr:uid="{00000000-0005-0000-0000-000085230000}"/>
    <cellStyle name="Input 23 2" xfId="9100" xr:uid="{00000000-0005-0000-0000-000086230000}"/>
    <cellStyle name="Input 23 3" xfId="9101" xr:uid="{00000000-0005-0000-0000-000087230000}"/>
    <cellStyle name="Input 23 4" xfId="9102" xr:uid="{00000000-0005-0000-0000-000088230000}"/>
    <cellStyle name="Input 23 5" xfId="9103" xr:uid="{00000000-0005-0000-0000-000089230000}"/>
    <cellStyle name="Input 23 6" xfId="9104" xr:uid="{00000000-0005-0000-0000-00008A230000}"/>
    <cellStyle name="Input 23 7" xfId="9105" xr:uid="{00000000-0005-0000-0000-00008B230000}"/>
    <cellStyle name="Input 24" xfId="9106" xr:uid="{00000000-0005-0000-0000-00008C230000}"/>
    <cellStyle name="Input 24 2" xfId="9107" xr:uid="{00000000-0005-0000-0000-00008D230000}"/>
    <cellStyle name="Input 24 3" xfId="9108" xr:uid="{00000000-0005-0000-0000-00008E230000}"/>
    <cellStyle name="Input 24 4" xfId="9109" xr:uid="{00000000-0005-0000-0000-00008F230000}"/>
    <cellStyle name="Input 24 5" xfId="9110" xr:uid="{00000000-0005-0000-0000-000090230000}"/>
    <cellStyle name="Input 24 6" xfId="9111" xr:uid="{00000000-0005-0000-0000-000091230000}"/>
    <cellStyle name="Input 24 7" xfId="9112" xr:uid="{00000000-0005-0000-0000-000092230000}"/>
    <cellStyle name="Input 25" xfId="9113" xr:uid="{00000000-0005-0000-0000-000093230000}"/>
    <cellStyle name="Input 25 2" xfId="9114" xr:uid="{00000000-0005-0000-0000-000094230000}"/>
    <cellStyle name="Input 25 3" xfId="9115" xr:uid="{00000000-0005-0000-0000-000095230000}"/>
    <cellStyle name="Input 25 4" xfId="9116" xr:uid="{00000000-0005-0000-0000-000096230000}"/>
    <cellStyle name="Input 25 5" xfId="9117" xr:uid="{00000000-0005-0000-0000-000097230000}"/>
    <cellStyle name="Input 25 6" xfId="9118" xr:uid="{00000000-0005-0000-0000-000098230000}"/>
    <cellStyle name="Input 25 7" xfId="9119" xr:uid="{00000000-0005-0000-0000-000099230000}"/>
    <cellStyle name="Input 26" xfId="9120" xr:uid="{00000000-0005-0000-0000-00009A230000}"/>
    <cellStyle name="Input 26 2" xfId="9121" xr:uid="{00000000-0005-0000-0000-00009B230000}"/>
    <cellStyle name="Input 26 3" xfId="9122" xr:uid="{00000000-0005-0000-0000-00009C230000}"/>
    <cellStyle name="Input 26 4" xfId="9123" xr:uid="{00000000-0005-0000-0000-00009D230000}"/>
    <cellStyle name="Input 26 5" xfId="9124" xr:uid="{00000000-0005-0000-0000-00009E230000}"/>
    <cellStyle name="Input 26 6" xfId="9125" xr:uid="{00000000-0005-0000-0000-00009F230000}"/>
    <cellStyle name="Input 26 7" xfId="9126" xr:uid="{00000000-0005-0000-0000-0000A0230000}"/>
    <cellStyle name="Input 3" xfId="9127" xr:uid="{00000000-0005-0000-0000-0000A1230000}"/>
    <cellStyle name="Input 3 10" xfId="9128" xr:uid="{00000000-0005-0000-0000-0000A2230000}"/>
    <cellStyle name="Input 3 11" xfId="9129" xr:uid="{00000000-0005-0000-0000-0000A3230000}"/>
    <cellStyle name="Input 3 2" xfId="9130" xr:uid="{00000000-0005-0000-0000-0000A4230000}"/>
    <cellStyle name="Input 3 2 2" xfId="9131" xr:uid="{00000000-0005-0000-0000-0000A5230000}"/>
    <cellStyle name="Input 3 2 3" xfId="9132" xr:uid="{00000000-0005-0000-0000-0000A6230000}"/>
    <cellStyle name="Input 3 2 4" xfId="9133" xr:uid="{00000000-0005-0000-0000-0000A7230000}"/>
    <cellStyle name="Input 3 2 5" xfId="9134" xr:uid="{00000000-0005-0000-0000-0000A8230000}"/>
    <cellStyle name="Input 3 2 6" xfId="9135" xr:uid="{00000000-0005-0000-0000-0000A9230000}"/>
    <cellStyle name="Input 3 2 7" xfId="9136" xr:uid="{00000000-0005-0000-0000-0000AA230000}"/>
    <cellStyle name="Input 3 3" xfId="9137" xr:uid="{00000000-0005-0000-0000-0000AB230000}"/>
    <cellStyle name="Input 3 3 2" xfId="9138" xr:uid="{00000000-0005-0000-0000-0000AC230000}"/>
    <cellStyle name="Input 3 3 3" xfId="9139" xr:uid="{00000000-0005-0000-0000-0000AD230000}"/>
    <cellStyle name="Input 3 3 4" xfId="9140" xr:uid="{00000000-0005-0000-0000-0000AE230000}"/>
    <cellStyle name="Input 3 3 5" xfId="9141" xr:uid="{00000000-0005-0000-0000-0000AF230000}"/>
    <cellStyle name="Input 3 3 6" xfId="9142" xr:uid="{00000000-0005-0000-0000-0000B0230000}"/>
    <cellStyle name="Input 3 3 7" xfId="9143" xr:uid="{00000000-0005-0000-0000-0000B1230000}"/>
    <cellStyle name="Input 3 4" xfId="9144" xr:uid="{00000000-0005-0000-0000-0000B2230000}"/>
    <cellStyle name="Input 3 4 2" xfId="9145" xr:uid="{00000000-0005-0000-0000-0000B3230000}"/>
    <cellStyle name="Input 3 4 3" xfId="9146" xr:uid="{00000000-0005-0000-0000-0000B4230000}"/>
    <cellStyle name="Input 3 4 4" xfId="9147" xr:uid="{00000000-0005-0000-0000-0000B5230000}"/>
    <cellStyle name="Input 3 4 5" xfId="9148" xr:uid="{00000000-0005-0000-0000-0000B6230000}"/>
    <cellStyle name="Input 3 4 6" xfId="9149" xr:uid="{00000000-0005-0000-0000-0000B7230000}"/>
    <cellStyle name="Input 3 4 7" xfId="9150" xr:uid="{00000000-0005-0000-0000-0000B8230000}"/>
    <cellStyle name="Input 3 5" xfId="9151" xr:uid="{00000000-0005-0000-0000-0000B9230000}"/>
    <cellStyle name="Input 3 5 2" xfId="9152" xr:uid="{00000000-0005-0000-0000-0000BA230000}"/>
    <cellStyle name="Input 3 5 3" xfId="9153" xr:uid="{00000000-0005-0000-0000-0000BB230000}"/>
    <cellStyle name="Input 3 5 4" xfId="9154" xr:uid="{00000000-0005-0000-0000-0000BC230000}"/>
    <cellStyle name="Input 3 5 5" xfId="9155" xr:uid="{00000000-0005-0000-0000-0000BD230000}"/>
    <cellStyle name="Input 3 5 6" xfId="9156" xr:uid="{00000000-0005-0000-0000-0000BE230000}"/>
    <cellStyle name="Input 3 5 7" xfId="9157" xr:uid="{00000000-0005-0000-0000-0000BF230000}"/>
    <cellStyle name="Input 3 6" xfId="9158" xr:uid="{00000000-0005-0000-0000-0000C0230000}"/>
    <cellStyle name="Input 3 7" xfId="9159" xr:uid="{00000000-0005-0000-0000-0000C1230000}"/>
    <cellStyle name="Input 3 8" xfId="9160" xr:uid="{00000000-0005-0000-0000-0000C2230000}"/>
    <cellStyle name="Input 3 9" xfId="9161" xr:uid="{00000000-0005-0000-0000-0000C3230000}"/>
    <cellStyle name="Input 4" xfId="9162" xr:uid="{00000000-0005-0000-0000-0000C4230000}"/>
    <cellStyle name="Input 4 10" xfId="9163" xr:uid="{00000000-0005-0000-0000-0000C5230000}"/>
    <cellStyle name="Input 4 11" xfId="9164" xr:uid="{00000000-0005-0000-0000-0000C6230000}"/>
    <cellStyle name="Input 4 2" xfId="9165" xr:uid="{00000000-0005-0000-0000-0000C7230000}"/>
    <cellStyle name="Input 4 2 2" xfId="9166" xr:uid="{00000000-0005-0000-0000-0000C8230000}"/>
    <cellStyle name="Input 4 2 3" xfId="9167" xr:uid="{00000000-0005-0000-0000-0000C9230000}"/>
    <cellStyle name="Input 4 2 4" xfId="9168" xr:uid="{00000000-0005-0000-0000-0000CA230000}"/>
    <cellStyle name="Input 4 2 5" xfId="9169" xr:uid="{00000000-0005-0000-0000-0000CB230000}"/>
    <cellStyle name="Input 4 2 6" xfId="9170" xr:uid="{00000000-0005-0000-0000-0000CC230000}"/>
    <cellStyle name="Input 4 2 7" xfId="9171" xr:uid="{00000000-0005-0000-0000-0000CD230000}"/>
    <cellStyle name="Input 4 3" xfId="9172" xr:uid="{00000000-0005-0000-0000-0000CE230000}"/>
    <cellStyle name="Input 4 3 2" xfId="9173" xr:uid="{00000000-0005-0000-0000-0000CF230000}"/>
    <cellStyle name="Input 4 3 3" xfId="9174" xr:uid="{00000000-0005-0000-0000-0000D0230000}"/>
    <cellStyle name="Input 4 3 4" xfId="9175" xr:uid="{00000000-0005-0000-0000-0000D1230000}"/>
    <cellStyle name="Input 4 3 5" xfId="9176" xr:uid="{00000000-0005-0000-0000-0000D2230000}"/>
    <cellStyle name="Input 4 3 6" xfId="9177" xr:uid="{00000000-0005-0000-0000-0000D3230000}"/>
    <cellStyle name="Input 4 3 7" xfId="9178" xr:uid="{00000000-0005-0000-0000-0000D4230000}"/>
    <cellStyle name="Input 4 4" xfId="9179" xr:uid="{00000000-0005-0000-0000-0000D5230000}"/>
    <cellStyle name="Input 4 4 2" xfId="9180" xr:uid="{00000000-0005-0000-0000-0000D6230000}"/>
    <cellStyle name="Input 4 4 3" xfId="9181" xr:uid="{00000000-0005-0000-0000-0000D7230000}"/>
    <cellStyle name="Input 4 4 4" xfId="9182" xr:uid="{00000000-0005-0000-0000-0000D8230000}"/>
    <cellStyle name="Input 4 4 5" xfId="9183" xr:uid="{00000000-0005-0000-0000-0000D9230000}"/>
    <cellStyle name="Input 4 4 6" xfId="9184" xr:uid="{00000000-0005-0000-0000-0000DA230000}"/>
    <cellStyle name="Input 4 4 7" xfId="9185" xr:uid="{00000000-0005-0000-0000-0000DB230000}"/>
    <cellStyle name="Input 4 5" xfId="9186" xr:uid="{00000000-0005-0000-0000-0000DC230000}"/>
    <cellStyle name="Input 4 5 2" xfId="9187" xr:uid="{00000000-0005-0000-0000-0000DD230000}"/>
    <cellStyle name="Input 4 5 3" xfId="9188" xr:uid="{00000000-0005-0000-0000-0000DE230000}"/>
    <cellStyle name="Input 4 5 4" xfId="9189" xr:uid="{00000000-0005-0000-0000-0000DF230000}"/>
    <cellStyle name="Input 4 5 5" xfId="9190" xr:uid="{00000000-0005-0000-0000-0000E0230000}"/>
    <cellStyle name="Input 4 5 6" xfId="9191" xr:uid="{00000000-0005-0000-0000-0000E1230000}"/>
    <cellStyle name="Input 4 5 7" xfId="9192" xr:uid="{00000000-0005-0000-0000-0000E2230000}"/>
    <cellStyle name="Input 4 6" xfId="9193" xr:uid="{00000000-0005-0000-0000-0000E3230000}"/>
    <cellStyle name="Input 4 7" xfId="9194" xr:uid="{00000000-0005-0000-0000-0000E4230000}"/>
    <cellStyle name="Input 4 8" xfId="9195" xr:uid="{00000000-0005-0000-0000-0000E5230000}"/>
    <cellStyle name="Input 4 9" xfId="9196" xr:uid="{00000000-0005-0000-0000-0000E6230000}"/>
    <cellStyle name="Input 5" xfId="9197" xr:uid="{00000000-0005-0000-0000-0000E7230000}"/>
    <cellStyle name="Input 5 10" xfId="9198" xr:uid="{00000000-0005-0000-0000-0000E8230000}"/>
    <cellStyle name="Input 5 11" xfId="9199" xr:uid="{00000000-0005-0000-0000-0000E9230000}"/>
    <cellStyle name="Input 5 2" xfId="9200" xr:uid="{00000000-0005-0000-0000-0000EA230000}"/>
    <cellStyle name="Input 5 2 2" xfId="9201" xr:uid="{00000000-0005-0000-0000-0000EB230000}"/>
    <cellStyle name="Input 5 2 3" xfId="9202" xr:uid="{00000000-0005-0000-0000-0000EC230000}"/>
    <cellStyle name="Input 5 2 4" xfId="9203" xr:uid="{00000000-0005-0000-0000-0000ED230000}"/>
    <cellStyle name="Input 5 2 5" xfId="9204" xr:uid="{00000000-0005-0000-0000-0000EE230000}"/>
    <cellStyle name="Input 5 2 6" xfId="9205" xr:uid="{00000000-0005-0000-0000-0000EF230000}"/>
    <cellStyle name="Input 5 2 7" xfId="9206" xr:uid="{00000000-0005-0000-0000-0000F0230000}"/>
    <cellStyle name="Input 5 3" xfId="9207" xr:uid="{00000000-0005-0000-0000-0000F1230000}"/>
    <cellStyle name="Input 5 3 2" xfId="9208" xr:uid="{00000000-0005-0000-0000-0000F2230000}"/>
    <cellStyle name="Input 5 3 3" xfId="9209" xr:uid="{00000000-0005-0000-0000-0000F3230000}"/>
    <cellStyle name="Input 5 3 4" xfId="9210" xr:uid="{00000000-0005-0000-0000-0000F4230000}"/>
    <cellStyle name="Input 5 3 5" xfId="9211" xr:uid="{00000000-0005-0000-0000-0000F5230000}"/>
    <cellStyle name="Input 5 3 6" xfId="9212" xr:uid="{00000000-0005-0000-0000-0000F6230000}"/>
    <cellStyle name="Input 5 3 7" xfId="9213" xr:uid="{00000000-0005-0000-0000-0000F7230000}"/>
    <cellStyle name="Input 5 4" xfId="9214" xr:uid="{00000000-0005-0000-0000-0000F8230000}"/>
    <cellStyle name="Input 5 4 2" xfId="9215" xr:uid="{00000000-0005-0000-0000-0000F9230000}"/>
    <cellStyle name="Input 5 4 3" xfId="9216" xr:uid="{00000000-0005-0000-0000-0000FA230000}"/>
    <cellStyle name="Input 5 4 4" xfId="9217" xr:uid="{00000000-0005-0000-0000-0000FB230000}"/>
    <cellStyle name="Input 5 4 5" xfId="9218" xr:uid="{00000000-0005-0000-0000-0000FC230000}"/>
    <cellStyle name="Input 5 4 6" xfId="9219" xr:uid="{00000000-0005-0000-0000-0000FD230000}"/>
    <cellStyle name="Input 5 4 7" xfId="9220" xr:uid="{00000000-0005-0000-0000-0000FE230000}"/>
    <cellStyle name="Input 5 5" xfId="9221" xr:uid="{00000000-0005-0000-0000-0000FF230000}"/>
    <cellStyle name="Input 5 5 2" xfId="9222" xr:uid="{00000000-0005-0000-0000-000000240000}"/>
    <cellStyle name="Input 5 5 3" xfId="9223" xr:uid="{00000000-0005-0000-0000-000001240000}"/>
    <cellStyle name="Input 5 5 4" xfId="9224" xr:uid="{00000000-0005-0000-0000-000002240000}"/>
    <cellStyle name="Input 5 5 5" xfId="9225" xr:uid="{00000000-0005-0000-0000-000003240000}"/>
    <cellStyle name="Input 5 5 6" xfId="9226" xr:uid="{00000000-0005-0000-0000-000004240000}"/>
    <cellStyle name="Input 5 5 7" xfId="9227" xr:uid="{00000000-0005-0000-0000-000005240000}"/>
    <cellStyle name="Input 5 6" xfId="9228" xr:uid="{00000000-0005-0000-0000-000006240000}"/>
    <cellStyle name="Input 5 7" xfId="9229" xr:uid="{00000000-0005-0000-0000-000007240000}"/>
    <cellStyle name="Input 5 8" xfId="9230" xr:uid="{00000000-0005-0000-0000-000008240000}"/>
    <cellStyle name="Input 5 9" xfId="9231" xr:uid="{00000000-0005-0000-0000-000009240000}"/>
    <cellStyle name="Input 6" xfId="9232" xr:uid="{00000000-0005-0000-0000-00000A240000}"/>
    <cellStyle name="Input 6 10" xfId="9233" xr:uid="{00000000-0005-0000-0000-00000B240000}"/>
    <cellStyle name="Input 6 11" xfId="9234" xr:uid="{00000000-0005-0000-0000-00000C240000}"/>
    <cellStyle name="Input 6 2" xfId="9235" xr:uid="{00000000-0005-0000-0000-00000D240000}"/>
    <cellStyle name="Input 6 2 2" xfId="9236" xr:uid="{00000000-0005-0000-0000-00000E240000}"/>
    <cellStyle name="Input 6 2 3" xfId="9237" xr:uid="{00000000-0005-0000-0000-00000F240000}"/>
    <cellStyle name="Input 6 2 4" xfId="9238" xr:uid="{00000000-0005-0000-0000-000010240000}"/>
    <cellStyle name="Input 6 2 5" xfId="9239" xr:uid="{00000000-0005-0000-0000-000011240000}"/>
    <cellStyle name="Input 6 2 6" xfId="9240" xr:uid="{00000000-0005-0000-0000-000012240000}"/>
    <cellStyle name="Input 6 2 7" xfId="9241" xr:uid="{00000000-0005-0000-0000-000013240000}"/>
    <cellStyle name="Input 6 3" xfId="9242" xr:uid="{00000000-0005-0000-0000-000014240000}"/>
    <cellStyle name="Input 6 3 2" xfId="9243" xr:uid="{00000000-0005-0000-0000-000015240000}"/>
    <cellStyle name="Input 6 3 3" xfId="9244" xr:uid="{00000000-0005-0000-0000-000016240000}"/>
    <cellStyle name="Input 6 3 4" xfId="9245" xr:uid="{00000000-0005-0000-0000-000017240000}"/>
    <cellStyle name="Input 6 3 5" xfId="9246" xr:uid="{00000000-0005-0000-0000-000018240000}"/>
    <cellStyle name="Input 6 3 6" xfId="9247" xr:uid="{00000000-0005-0000-0000-000019240000}"/>
    <cellStyle name="Input 6 3 7" xfId="9248" xr:uid="{00000000-0005-0000-0000-00001A240000}"/>
    <cellStyle name="Input 6 4" xfId="9249" xr:uid="{00000000-0005-0000-0000-00001B240000}"/>
    <cellStyle name="Input 6 4 2" xfId="9250" xr:uid="{00000000-0005-0000-0000-00001C240000}"/>
    <cellStyle name="Input 6 4 3" xfId="9251" xr:uid="{00000000-0005-0000-0000-00001D240000}"/>
    <cellStyle name="Input 6 4 4" xfId="9252" xr:uid="{00000000-0005-0000-0000-00001E240000}"/>
    <cellStyle name="Input 6 4 5" xfId="9253" xr:uid="{00000000-0005-0000-0000-00001F240000}"/>
    <cellStyle name="Input 6 4 6" xfId="9254" xr:uid="{00000000-0005-0000-0000-000020240000}"/>
    <cellStyle name="Input 6 4 7" xfId="9255" xr:uid="{00000000-0005-0000-0000-000021240000}"/>
    <cellStyle name="Input 6 5" xfId="9256" xr:uid="{00000000-0005-0000-0000-000022240000}"/>
    <cellStyle name="Input 6 5 2" xfId="9257" xr:uid="{00000000-0005-0000-0000-000023240000}"/>
    <cellStyle name="Input 6 5 3" xfId="9258" xr:uid="{00000000-0005-0000-0000-000024240000}"/>
    <cellStyle name="Input 6 5 4" xfId="9259" xr:uid="{00000000-0005-0000-0000-000025240000}"/>
    <cellStyle name="Input 6 5 5" xfId="9260" xr:uid="{00000000-0005-0000-0000-000026240000}"/>
    <cellStyle name="Input 6 5 6" xfId="9261" xr:uid="{00000000-0005-0000-0000-000027240000}"/>
    <cellStyle name="Input 6 5 7" xfId="9262" xr:uid="{00000000-0005-0000-0000-000028240000}"/>
    <cellStyle name="Input 6 6" xfId="9263" xr:uid="{00000000-0005-0000-0000-000029240000}"/>
    <cellStyle name="Input 6 7" xfId="9264" xr:uid="{00000000-0005-0000-0000-00002A240000}"/>
    <cellStyle name="Input 6 8" xfId="9265" xr:uid="{00000000-0005-0000-0000-00002B240000}"/>
    <cellStyle name="Input 6 9" xfId="9266" xr:uid="{00000000-0005-0000-0000-00002C240000}"/>
    <cellStyle name="Input 7" xfId="9267" xr:uid="{00000000-0005-0000-0000-00002D240000}"/>
    <cellStyle name="Input 7 10" xfId="9268" xr:uid="{00000000-0005-0000-0000-00002E240000}"/>
    <cellStyle name="Input 7 11" xfId="9269" xr:uid="{00000000-0005-0000-0000-00002F240000}"/>
    <cellStyle name="Input 7 2" xfId="9270" xr:uid="{00000000-0005-0000-0000-000030240000}"/>
    <cellStyle name="Input 7 2 2" xfId="9271" xr:uid="{00000000-0005-0000-0000-000031240000}"/>
    <cellStyle name="Input 7 2 3" xfId="9272" xr:uid="{00000000-0005-0000-0000-000032240000}"/>
    <cellStyle name="Input 7 2 4" xfId="9273" xr:uid="{00000000-0005-0000-0000-000033240000}"/>
    <cellStyle name="Input 7 2 5" xfId="9274" xr:uid="{00000000-0005-0000-0000-000034240000}"/>
    <cellStyle name="Input 7 2 6" xfId="9275" xr:uid="{00000000-0005-0000-0000-000035240000}"/>
    <cellStyle name="Input 7 2 7" xfId="9276" xr:uid="{00000000-0005-0000-0000-000036240000}"/>
    <cellStyle name="Input 7 3" xfId="9277" xr:uid="{00000000-0005-0000-0000-000037240000}"/>
    <cellStyle name="Input 7 3 2" xfId="9278" xr:uid="{00000000-0005-0000-0000-000038240000}"/>
    <cellStyle name="Input 7 3 3" xfId="9279" xr:uid="{00000000-0005-0000-0000-000039240000}"/>
    <cellStyle name="Input 7 3 4" xfId="9280" xr:uid="{00000000-0005-0000-0000-00003A240000}"/>
    <cellStyle name="Input 7 3 5" xfId="9281" xr:uid="{00000000-0005-0000-0000-00003B240000}"/>
    <cellStyle name="Input 7 3 6" xfId="9282" xr:uid="{00000000-0005-0000-0000-00003C240000}"/>
    <cellStyle name="Input 7 3 7" xfId="9283" xr:uid="{00000000-0005-0000-0000-00003D240000}"/>
    <cellStyle name="Input 7 4" xfId="9284" xr:uid="{00000000-0005-0000-0000-00003E240000}"/>
    <cellStyle name="Input 7 4 2" xfId="9285" xr:uid="{00000000-0005-0000-0000-00003F240000}"/>
    <cellStyle name="Input 7 4 3" xfId="9286" xr:uid="{00000000-0005-0000-0000-000040240000}"/>
    <cellStyle name="Input 7 4 4" xfId="9287" xr:uid="{00000000-0005-0000-0000-000041240000}"/>
    <cellStyle name="Input 7 4 5" xfId="9288" xr:uid="{00000000-0005-0000-0000-000042240000}"/>
    <cellStyle name="Input 7 4 6" xfId="9289" xr:uid="{00000000-0005-0000-0000-000043240000}"/>
    <cellStyle name="Input 7 4 7" xfId="9290" xr:uid="{00000000-0005-0000-0000-000044240000}"/>
    <cellStyle name="Input 7 5" xfId="9291" xr:uid="{00000000-0005-0000-0000-000045240000}"/>
    <cellStyle name="Input 7 5 2" xfId="9292" xr:uid="{00000000-0005-0000-0000-000046240000}"/>
    <cellStyle name="Input 7 5 3" xfId="9293" xr:uid="{00000000-0005-0000-0000-000047240000}"/>
    <cellStyle name="Input 7 5 4" xfId="9294" xr:uid="{00000000-0005-0000-0000-000048240000}"/>
    <cellStyle name="Input 7 5 5" xfId="9295" xr:uid="{00000000-0005-0000-0000-000049240000}"/>
    <cellStyle name="Input 7 5 6" xfId="9296" xr:uid="{00000000-0005-0000-0000-00004A240000}"/>
    <cellStyle name="Input 7 5 7" xfId="9297" xr:uid="{00000000-0005-0000-0000-00004B240000}"/>
    <cellStyle name="Input 7 6" xfId="9298" xr:uid="{00000000-0005-0000-0000-00004C240000}"/>
    <cellStyle name="Input 7 7" xfId="9299" xr:uid="{00000000-0005-0000-0000-00004D240000}"/>
    <cellStyle name="Input 7 8" xfId="9300" xr:uid="{00000000-0005-0000-0000-00004E240000}"/>
    <cellStyle name="Input 7 9" xfId="9301" xr:uid="{00000000-0005-0000-0000-00004F240000}"/>
    <cellStyle name="Input 8" xfId="9302" xr:uid="{00000000-0005-0000-0000-000050240000}"/>
    <cellStyle name="Input 8 10" xfId="9303" xr:uid="{00000000-0005-0000-0000-000051240000}"/>
    <cellStyle name="Input 8 11" xfId="9304" xr:uid="{00000000-0005-0000-0000-000052240000}"/>
    <cellStyle name="Input 8 2" xfId="9305" xr:uid="{00000000-0005-0000-0000-000053240000}"/>
    <cellStyle name="Input 8 2 2" xfId="9306" xr:uid="{00000000-0005-0000-0000-000054240000}"/>
    <cellStyle name="Input 8 2 3" xfId="9307" xr:uid="{00000000-0005-0000-0000-000055240000}"/>
    <cellStyle name="Input 8 2 4" xfId="9308" xr:uid="{00000000-0005-0000-0000-000056240000}"/>
    <cellStyle name="Input 8 2 5" xfId="9309" xr:uid="{00000000-0005-0000-0000-000057240000}"/>
    <cellStyle name="Input 8 2 6" xfId="9310" xr:uid="{00000000-0005-0000-0000-000058240000}"/>
    <cellStyle name="Input 8 2 7" xfId="9311" xr:uid="{00000000-0005-0000-0000-000059240000}"/>
    <cellStyle name="Input 8 3" xfId="9312" xr:uid="{00000000-0005-0000-0000-00005A240000}"/>
    <cellStyle name="Input 8 3 2" xfId="9313" xr:uid="{00000000-0005-0000-0000-00005B240000}"/>
    <cellStyle name="Input 8 3 3" xfId="9314" xr:uid="{00000000-0005-0000-0000-00005C240000}"/>
    <cellStyle name="Input 8 3 4" xfId="9315" xr:uid="{00000000-0005-0000-0000-00005D240000}"/>
    <cellStyle name="Input 8 3 5" xfId="9316" xr:uid="{00000000-0005-0000-0000-00005E240000}"/>
    <cellStyle name="Input 8 3 6" xfId="9317" xr:uid="{00000000-0005-0000-0000-00005F240000}"/>
    <cellStyle name="Input 8 3 7" xfId="9318" xr:uid="{00000000-0005-0000-0000-000060240000}"/>
    <cellStyle name="Input 8 4" xfId="9319" xr:uid="{00000000-0005-0000-0000-000061240000}"/>
    <cellStyle name="Input 8 4 2" xfId="9320" xr:uid="{00000000-0005-0000-0000-000062240000}"/>
    <cellStyle name="Input 8 4 3" xfId="9321" xr:uid="{00000000-0005-0000-0000-000063240000}"/>
    <cellStyle name="Input 8 4 4" xfId="9322" xr:uid="{00000000-0005-0000-0000-000064240000}"/>
    <cellStyle name="Input 8 4 5" xfId="9323" xr:uid="{00000000-0005-0000-0000-000065240000}"/>
    <cellStyle name="Input 8 4 6" xfId="9324" xr:uid="{00000000-0005-0000-0000-000066240000}"/>
    <cellStyle name="Input 8 4 7" xfId="9325" xr:uid="{00000000-0005-0000-0000-000067240000}"/>
    <cellStyle name="Input 8 5" xfId="9326" xr:uid="{00000000-0005-0000-0000-000068240000}"/>
    <cellStyle name="Input 8 5 2" xfId="9327" xr:uid="{00000000-0005-0000-0000-000069240000}"/>
    <cellStyle name="Input 8 5 3" xfId="9328" xr:uid="{00000000-0005-0000-0000-00006A240000}"/>
    <cellStyle name="Input 8 5 4" xfId="9329" xr:uid="{00000000-0005-0000-0000-00006B240000}"/>
    <cellStyle name="Input 8 5 5" xfId="9330" xr:uid="{00000000-0005-0000-0000-00006C240000}"/>
    <cellStyle name="Input 8 5 6" xfId="9331" xr:uid="{00000000-0005-0000-0000-00006D240000}"/>
    <cellStyle name="Input 8 5 7" xfId="9332" xr:uid="{00000000-0005-0000-0000-00006E240000}"/>
    <cellStyle name="Input 8 6" xfId="9333" xr:uid="{00000000-0005-0000-0000-00006F240000}"/>
    <cellStyle name="Input 8 7" xfId="9334" xr:uid="{00000000-0005-0000-0000-000070240000}"/>
    <cellStyle name="Input 8 8" xfId="9335" xr:uid="{00000000-0005-0000-0000-000071240000}"/>
    <cellStyle name="Input 8 9" xfId="9336" xr:uid="{00000000-0005-0000-0000-000072240000}"/>
    <cellStyle name="Input 9" xfId="9337" xr:uid="{00000000-0005-0000-0000-000073240000}"/>
    <cellStyle name="Input 9 10" xfId="9338" xr:uid="{00000000-0005-0000-0000-000074240000}"/>
    <cellStyle name="Input 9 11" xfId="9339" xr:uid="{00000000-0005-0000-0000-000075240000}"/>
    <cellStyle name="Input 9 2" xfId="9340" xr:uid="{00000000-0005-0000-0000-000076240000}"/>
    <cellStyle name="Input 9 2 2" xfId="9341" xr:uid="{00000000-0005-0000-0000-000077240000}"/>
    <cellStyle name="Input 9 2 3" xfId="9342" xr:uid="{00000000-0005-0000-0000-000078240000}"/>
    <cellStyle name="Input 9 2 4" xfId="9343" xr:uid="{00000000-0005-0000-0000-000079240000}"/>
    <cellStyle name="Input 9 2 5" xfId="9344" xr:uid="{00000000-0005-0000-0000-00007A240000}"/>
    <cellStyle name="Input 9 2 6" xfId="9345" xr:uid="{00000000-0005-0000-0000-00007B240000}"/>
    <cellStyle name="Input 9 2 7" xfId="9346" xr:uid="{00000000-0005-0000-0000-00007C240000}"/>
    <cellStyle name="Input 9 3" xfId="9347" xr:uid="{00000000-0005-0000-0000-00007D240000}"/>
    <cellStyle name="Input 9 3 2" xfId="9348" xr:uid="{00000000-0005-0000-0000-00007E240000}"/>
    <cellStyle name="Input 9 3 3" xfId="9349" xr:uid="{00000000-0005-0000-0000-00007F240000}"/>
    <cellStyle name="Input 9 3 4" xfId="9350" xr:uid="{00000000-0005-0000-0000-000080240000}"/>
    <cellStyle name="Input 9 3 5" xfId="9351" xr:uid="{00000000-0005-0000-0000-000081240000}"/>
    <cellStyle name="Input 9 3 6" xfId="9352" xr:uid="{00000000-0005-0000-0000-000082240000}"/>
    <cellStyle name="Input 9 3 7" xfId="9353" xr:uid="{00000000-0005-0000-0000-000083240000}"/>
    <cellStyle name="Input 9 4" xfId="9354" xr:uid="{00000000-0005-0000-0000-000084240000}"/>
    <cellStyle name="Input 9 4 2" xfId="9355" xr:uid="{00000000-0005-0000-0000-000085240000}"/>
    <cellStyle name="Input 9 4 3" xfId="9356" xr:uid="{00000000-0005-0000-0000-000086240000}"/>
    <cellStyle name="Input 9 4 4" xfId="9357" xr:uid="{00000000-0005-0000-0000-000087240000}"/>
    <cellStyle name="Input 9 4 5" xfId="9358" xr:uid="{00000000-0005-0000-0000-000088240000}"/>
    <cellStyle name="Input 9 4 6" xfId="9359" xr:uid="{00000000-0005-0000-0000-000089240000}"/>
    <cellStyle name="Input 9 4 7" xfId="9360" xr:uid="{00000000-0005-0000-0000-00008A240000}"/>
    <cellStyle name="Input 9 5" xfId="9361" xr:uid="{00000000-0005-0000-0000-00008B240000}"/>
    <cellStyle name="Input 9 5 2" xfId="9362" xr:uid="{00000000-0005-0000-0000-00008C240000}"/>
    <cellStyle name="Input 9 5 3" xfId="9363" xr:uid="{00000000-0005-0000-0000-00008D240000}"/>
    <cellStyle name="Input 9 5 4" xfId="9364" xr:uid="{00000000-0005-0000-0000-00008E240000}"/>
    <cellStyle name="Input 9 5 5" xfId="9365" xr:uid="{00000000-0005-0000-0000-00008F240000}"/>
    <cellStyle name="Input 9 5 6" xfId="9366" xr:uid="{00000000-0005-0000-0000-000090240000}"/>
    <cellStyle name="Input 9 5 7" xfId="9367" xr:uid="{00000000-0005-0000-0000-000091240000}"/>
    <cellStyle name="Input 9 6" xfId="9368" xr:uid="{00000000-0005-0000-0000-000092240000}"/>
    <cellStyle name="Input 9 7" xfId="9369" xr:uid="{00000000-0005-0000-0000-000093240000}"/>
    <cellStyle name="Input 9 8" xfId="9370" xr:uid="{00000000-0005-0000-0000-000094240000}"/>
    <cellStyle name="Input 9 9" xfId="9371" xr:uid="{00000000-0005-0000-0000-000095240000}"/>
    <cellStyle name="Linked Cell 10" xfId="9372" xr:uid="{00000000-0005-0000-0000-000096240000}"/>
    <cellStyle name="Linked Cell 11" xfId="9373" xr:uid="{00000000-0005-0000-0000-000097240000}"/>
    <cellStyle name="Linked Cell 12" xfId="9374" xr:uid="{00000000-0005-0000-0000-000098240000}"/>
    <cellStyle name="Linked Cell 13" xfId="9375" xr:uid="{00000000-0005-0000-0000-000099240000}"/>
    <cellStyle name="Linked Cell 14" xfId="9376" xr:uid="{00000000-0005-0000-0000-00009A240000}"/>
    <cellStyle name="Linked Cell 15" xfId="9377" xr:uid="{00000000-0005-0000-0000-00009B240000}"/>
    <cellStyle name="Linked Cell 16" xfId="9378" xr:uid="{00000000-0005-0000-0000-00009C240000}"/>
    <cellStyle name="Linked Cell 17" xfId="9379" xr:uid="{00000000-0005-0000-0000-00009D240000}"/>
    <cellStyle name="Linked Cell 17 2" xfId="9380" xr:uid="{00000000-0005-0000-0000-00009E240000}"/>
    <cellStyle name="Linked Cell 17 3" xfId="9381" xr:uid="{00000000-0005-0000-0000-00009F240000}"/>
    <cellStyle name="Linked Cell 17 4" xfId="9382" xr:uid="{00000000-0005-0000-0000-0000A0240000}"/>
    <cellStyle name="Linked Cell 17 5" xfId="9383" xr:uid="{00000000-0005-0000-0000-0000A1240000}"/>
    <cellStyle name="Linked Cell 18" xfId="9384" xr:uid="{00000000-0005-0000-0000-0000A2240000}"/>
    <cellStyle name="Linked Cell 18 2" xfId="9385" xr:uid="{00000000-0005-0000-0000-0000A3240000}"/>
    <cellStyle name="Linked Cell 18 3" xfId="9386" xr:uid="{00000000-0005-0000-0000-0000A4240000}"/>
    <cellStyle name="Linked Cell 18 4" xfId="9387" xr:uid="{00000000-0005-0000-0000-0000A5240000}"/>
    <cellStyle name="Linked Cell 18 5" xfId="9388" xr:uid="{00000000-0005-0000-0000-0000A6240000}"/>
    <cellStyle name="Linked Cell 19" xfId="9389" xr:uid="{00000000-0005-0000-0000-0000A7240000}"/>
    <cellStyle name="Linked Cell 19 2" xfId="9390" xr:uid="{00000000-0005-0000-0000-0000A8240000}"/>
    <cellStyle name="Linked Cell 19 3" xfId="9391" xr:uid="{00000000-0005-0000-0000-0000A9240000}"/>
    <cellStyle name="Linked Cell 19 4" xfId="9392" xr:uid="{00000000-0005-0000-0000-0000AA240000}"/>
    <cellStyle name="Linked Cell 19 5" xfId="9393" xr:uid="{00000000-0005-0000-0000-0000AB240000}"/>
    <cellStyle name="Linked Cell 2" xfId="9394" xr:uid="{00000000-0005-0000-0000-0000AC240000}"/>
    <cellStyle name="Linked Cell 20" xfId="9395" xr:uid="{00000000-0005-0000-0000-0000AD240000}"/>
    <cellStyle name="Linked Cell 20 2" xfId="9396" xr:uid="{00000000-0005-0000-0000-0000AE240000}"/>
    <cellStyle name="Linked Cell 20 3" xfId="9397" xr:uid="{00000000-0005-0000-0000-0000AF240000}"/>
    <cellStyle name="Linked Cell 20 4" xfId="9398" xr:uid="{00000000-0005-0000-0000-0000B0240000}"/>
    <cellStyle name="Linked Cell 20 5" xfId="9399" xr:uid="{00000000-0005-0000-0000-0000B1240000}"/>
    <cellStyle name="Linked Cell 21" xfId="9400" xr:uid="{00000000-0005-0000-0000-0000B2240000}"/>
    <cellStyle name="Linked Cell 21 2" xfId="9401" xr:uid="{00000000-0005-0000-0000-0000B3240000}"/>
    <cellStyle name="Linked Cell 21 3" xfId="9402" xr:uid="{00000000-0005-0000-0000-0000B4240000}"/>
    <cellStyle name="Linked Cell 21 4" xfId="9403" xr:uid="{00000000-0005-0000-0000-0000B5240000}"/>
    <cellStyle name="Linked Cell 21 5" xfId="9404" xr:uid="{00000000-0005-0000-0000-0000B6240000}"/>
    <cellStyle name="Linked Cell 22" xfId="9405" xr:uid="{00000000-0005-0000-0000-0000B7240000}"/>
    <cellStyle name="Linked Cell 22 2" xfId="9406" xr:uid="{00000000-0005-0000-0000-0000B8240000}"/>
    <cellStyle name="Linked Cell 22 3" xfId="9407" xr:uid="{00000000-0005-0000-0000-0000B9240000}"/>
    <cellStyle name="Linked Cell 22 4" xfId="9408" xr:uid="{00000000-0005-0000-0000-0000BA240000}"/>
    <cellStyle name="Linked Cell 22 5" xfId="9409" xr:uid="{00000000-0005-0000-0000-0000BB240000}"/>
    <cellStyle name="Linked Cell 23" xfId="9410" xr:uid="{00000000-0005-0000-0000-0000BC240000}"/>
    <cellStyle name="Linked Cell 24" xfId="9411" xr:uid="{00000000-0005-0000-0000-0000BD240000}"/>
    <cellStyle name="Linked Cell 25" xfId="9412" xr:uid="{00000000-0005-0000-0000-0000BE240000}"/>
    <cellStyle name="Linked Cell 26" xfId="9413" xr:uid="{00000000-0005-0000-0000-0000BF240000}"/>
    <cellStyle name="Linked Cell 3" xfId="9414" xr:uid="{00000000-0005-0000-0000-0000C0240000}"/>
    <cellStyle name="Linked Cell 4" xfId="9415" xr:uid="{00000000-0005-0000-0000-0000C1240000}"/>
    <cellStyle name="Linked Cell 5" xfId="9416" xr:uid="{00000000-0005-0000-0000-0000C2240000}"/>
    <cellStyle name="Linked Cell 6" xfId="9417" xr:uid="{00000000-0005-0000-0000-0000C3240000}"/>
    <cellStyle name="Linked Cell 7" xfId="9418" xr:uid="{00000000-0005-0000-0000-0000C4240000}"/>
    <cellStyle name="Linked Cell 8" xfId="9419" xr:uid="{00000000-0005-0000-0000-0000C5240000}"/>
    <cellStyle name="Linked Cell 9" xfId="9420" xr:uid="{00000000-0005-0000-0000-0000C6240000}"/>
    <cellStyle name="Neutral 10" xfId="9421" xr:uid="{00000000-0005-0000-0000-0000C7240000}"/>
    <cellStyle name="Neutral 11" xfId="9422" xr:uid="{00000000-0005-0000-0000-0000C8240000}"/>
    <cellStyle name="Neutral 12" xfId="9423" xr:uid="{00000000-0005-0000-0000-0000C9240000}"/>
    <cellStyle name="Neutral 13" xfId="9424" xr:uid="{00000000-0005-0000-0000-0000CA240000}"/>
    <cellStyle name="Neutral 14" xfId="9425" xr:uid="{00000000-0005-0000-0000-0000CB240000}"/>
    <cellStyle name="Neutral 15" xfId="9426" xr:uid="{00000000-0005-0000-0000-0000CC240000}"/>
    <cellStyle name="Neutral 16" xfId="9427" xr:uid="{00000000-0005-0000-0000-0000CD240000}"/>
    <cellStyle name="Neutral 17" xfId="9428" xr:uid="{00000000-0005-0000-0000-0000CE240000}"/>
    <cellStyle name="Neutral 17 2" xfId="9429" xr:uid="{00000000-0005-0000-0000-0000CF240000}"/>
    <cellStyle name="Neutral 17 3" xfId="9430" xr:uid="{00000000-0005-0000-0000-0000D0240000}"/>
    <cellStyle name="Neutral 17 4" xfId="9431" xr:uid="{00000000-0005-0000-0000-0000D1240000}"/>
    <cellStyle name="Neutral 17 5" xfId="9432" xr:uid="{00000000-0005-0000-0000-0000D2240000}"/>
    <cellStyle name="Neutral 18" xfId="9433" xr:uid="{00000000-0005-0000-0000-0000D3240000}"/>
    <cellStyle name="Neutral 18 2" xfId="9434" xr:uid="{00000000-0005-0000-0000-0000D4240000}"/>
    <cellStyle name="Neutral 18 3" xfId="9435" xr:uid="{00000000-0005-0000-0000-0000D5240000}"/>
    <cellStyle name="Neutral 18 4" xfId="9436" xr:uid="{00000000-0005-0000-0000-0000D6240000}"/>
    <cellStyle name="Neutral 18 5" xfId="9437" xr:uid="{00000000-0005-0000-0000-0000D7240000}"/>
    <cellStyle name="Neutral 19" xfId="9438" xr:uid="{00000000-0005-0000-0000-0000D8240000}"/>
    <cellStyle name="Neutral 19 2" xfId="9439" xr:uid="{00000000-0005-0000-0000-0000D9240000}"/>
    <cellStyle name="Neutral 19 3" xfId="9440" xr:uid="{00000000-0005-0000-0000-0000DA240000}"/>
    <cellStyle name="Neutral 19 4" xfId="9441" xr:uid="{00000000-0005-0000-0000-0000DB240000}"/>
    <cellStyle name="Neutral 19 5" xfId="9442" xr:uid="{00000000-0005-0000-0000-0000DC240000}"/>
    <cellStyle name="Neutral 2" xfId="9443" xr:uid="{00000000-0005-0000-0000-0000DD240000}"/>
    <cellStyle name="Neutral 20" xfId="9444" xr:uid="{00000000-0005-0000-0000-0000DE240000}"/>
    <cellStyle name="Neutral 20 2" xfId="9445" xr:uid="{00000000-0005-0000-0000-0000DF240000}"/>
    <cellStyle name="Neutral 20 3" xfId="9446" xr:uid="{00000000-0005-0000-0000-0000E0240000}"/>
    <cellStyle name="Neutral 20 4" xfId="9447" xr:uid="{00000000-0005-0000-0000-0000E1240000}"/>
    <cellStyle name="Neutral 20 5" xfId="9448" xr:uid="{00000000-0005-0000-0000-0000E2240000}"/>
    <cellStyle name="Neutral 21" xfId="9449" xr:uid="{00000000-0005-0000-0000-0000E3240000}"/>
    <cellStyle name="Neutral 21 2" xfId="9450" xr:uid="{00000000-0005-0000-0000-0000E4240000}"/>
    <cellStyle name="Neutral 21 3" xfId="9451" xr:uid="{00000000-0005-0000-0000-0000E5240000}"/>
    <cellStyle name="Neutral 21 4" xfId="9452" xr:uid="{00000000-0005-0000-0000-0000E6240000}"/>
    <cellStyle name="Neutral 21 5" xfId="9453" xr:uid="{00000000-0005-0000-0000-0000E7240000}"/>
    <cellStyle name="Neutral 22" xfId="9454" xr:uid="{00000000-0005-0000-0000-0000E8240000}"/>
    <cellStyle name="Neutral 22 2" xfId="9455" xr:uid="{00000000-0005-0000-0000-0000E9240000}"/>
    <cellStyle name="Neutral 22 3" xfId="9456" xr:uid="{00000000-0005-0000-0000-0000EA240000}"/>
    <cellStyle name="Neutral 22 4" xfId="9457" xr:uid="{00000000-0005-0000-0000-0000EB240000}"/>
    <cellStyle name="Neutral 22 5" xfId="9458" xr:uid="{00000000-0005-0000-0000-0000EC240000}"/>
    <cellStyle name="Neutral 23" xfId="9459" xr:uid="{00000000-0005-0000-0000-0000ED240000}"/>
    <cellStyle name="Neutral 24" xfId="9460" xr:uid="{00000000-0005-0000-0000-0000EE240000}"/>
    <cellStyle name="Neutral 25" xfId="9461" xr:uid="{00000000-0005-0000-0000-0000EF240000}"/>
    <cellStyle name="Neutral 26" xfId="9462" xr:uid="{00000000-0005-0000-0000-0000F0240000}"/>
    <cellStyle name="Neutral 3" xfId="9463" xr:uid="{00000000-0005-0000-0000-0000F1240000}"/>
    <cellStyle name="Neutral 4" xfId="9464" xr:uid="{00000000-0005-0000-0000-0000F2240000}"/>
    <cellStyle name="Neutral 5" xfId="9465" xr:uid="{00000000-0005-0000-0000-0000F3240000}"/>
    <cellStyle name="Neutral 6" xfId="9466" xr:uid="{00000000-0005-0000-0000-0000F4240000}"/>
    <cellStyle name="Neutral 7" xfId="9467" xr:uid="{00000000-0005-0000-0000-0000F5240000}"/>
    <cellStyle name="Neutral 8" xfId="9468" xr:uid="{00000000-0005-0000-0000-0000F6240000}"/>
    <cellStyle name="Neutral 9" xfId="9469" xr:uid="{00000000-0005-0000-0000-0000F7240000}"/>
    <cellStyle name="Normal" xfId="0" builtinId="0"/>
    <cellStyle name="Normal 10" xfId="9470" xr:uid="{00000000-0005-0000-0000-0000F9240000}"/>
    <cellStyle name="Normal 10 2" xfId="9471" xr:uid="{00000000-0005-0000-0000-0000FA240000}"/>
    <cellStyle name="Normal 10 2 2" xfId="9472" xr:uid="{00000000-0005-0000-0000-0000FB240000}"/>
    <cellStyle name="Normal 10 2 2 2" xfId="14435" xr:uid="{00000000-0005-0000-0000-0000FC240000}"/>
    <cellStyle name="Normal 10 2 2 3" xfId="14436" xr:uid="{00000000-0005-0000-0000-0000FD240000}"/>
    <cellStyle name="Normal 10 2 3" xfId="14437" xr:uid="{00000000-0005-0000-0000-0000FE240000}"/>
    <cellStyle name="Normal 10 2 4" xfId="14438" xr:uid="{00000000-0005-0000-0000-0000FF240000}"/>
    <cellStyle name="Normal 10 3" xfId="9473" xr:uid="{00000000-0005-0000-0000-000000250000}"/>
    <cellStyle name="Normal 10 3 2" xfId="14439" xr:uid="{00000000-0005-0000-0000-000001250000}"/>
    <cellStyle name="Normal 10 3 3" xfId="14440" xr:uid="{00000000-0005-0000-0000-000002250000}"/>
    <cellStyle name="Normal 10 4" xfId="9474" xr:uid="{00000000-0005-0000-0000-000003250000}"/>
    <cellStyle name="Normal 10 4 2" xfId="14441" xr:uid="{00000000-0005-0000-0000-000004250000}"/>
    <cellStyle name="Normal 10 4 3" xfId="14442" xr:uid="{00000000-0005-0000-0000-000005250000}"/>
    <cellStyle name="Normal 10 5" xfId="9475" xr:uid="{00000000-0005-0000-0000-000006250000}"/>
    <cellStyle name="Normal 10 6" xfId="9476" xr:uid="{00000000-0005-0000-0000-000007250000}"/>
    <cellStyle name="Normal 10 7" xfId="14443" xr:uid="{00000000-0005-0000-0000-000008250000}"/>
    <cellStyle name="Normal 11" xfId="9477" xr:uid="{00000000-0005-0000-0000-000009250000}"/>
    <cellStyle name="Normal 11 2" xfId="9478" xr:uid="{00000000-0005-0000-0000-00000A250000}"/>
    <cellStyle name="Normal 11 3" xfId="9479" xr:uid="{00000000-0005-0000-0000-00000B250000}"/>
    <cellStyle name="Normal 11 4" xfId="9480" xr:uid="{00000000-0005-0000-0000-00000C250000}"/>
    <cellStyle name="Normal 11 5" xfId="9481" xr:uid="{00000000-0005-0000-0000-00000D250000}"/>
    <cellStyle name="Normal 11 6" xfId="9482" xr:uid="{00000000-0005-0000-0000-00000E250000}"/>
    <cellStyle name="Normal 12" xfId="9483" xr:uid="{00000000-0005-0000-0000-00000F250000}"/>
    <cellStyle name="Normal 12 2" xfId="9484" xr:uid="{00000000-0005-0000-0000-000010250000}"/>
    <cellStyle name="Normal 12 2 2" xfId="14444" xr:uid="{00000000-0005-0000-0000-000011250000}"/>
    <cellStyle name="Normal 12 2 3" xfId="14445" xr:uid="{00000000-0005-0000-0000-000012250000}"/>
    <cellStyle name="Normal 12 3" xfId="9485" xr:uid="{00000000-0005-0000-0000-000013250000}"/>
    <cellStyle name="Normal 12 3 2" xfId="14446" xr:uid="{00000000-0005-0000-0000-000014250000}"/>
    <cellStyle name="Normal 12 3 3" xfId="14447" xr:uid="{00000000-0005-0000-0000-000015250000}"/>
    <cellStyle name="Normal 12 4" xfId="9486" xr:uid="{00000000-0005-0000-0000-000016250000}"/>
    <cellStyle name="Normal 12 4 2" xfId="14448" xr:uid="{00000000-0005-0000-0000-000017250000}"/>
    <cellStyle name="Normal 12 4 3" xfId="14449" xr:uid="{00000000-0005-0000-0000-000018250000}"/>
    <cellStyle name="Normal 12 5" xfId="9487" xr:uid="{00000000-0005-0000-0000-000019250000}"/>
    <cellStyle name="Normal 12 6" xfId="14389" xr:uid="{00000000-0005-0000-0000-00001A250000}"/>
    <cellStyle name="Normal 13" xfId="9488" xr:uid="{00000000-0005-0000-0000-00001B250000}"/>
    <cellStyle name="Normal 13 2" xfId="9489" xr:uid="{00000000-0005-0000-0000-00001C250000}"/>
    <cellStyle name="Normal 13 3" xfId="14450" xr:uid="{00000000-0005-0000-0000-00001D250000}"/>
    <cellStyle name="Normal 14" xfId="9490" xr:uid="{00000000-0005-0000-0000-00001E250000}"/>
    <cellStyle name="Normal 14 2" xfId="9491" xr:uid="{00000000-0005-0000-0000-00001F250000}"/>
    <cellStyle name="Normal 14 3" xfId="9492" xr:uid="{00000000-0005-0000-0000-000020250000}"/>
    <cellStyle name="Normal 14 4" xfId="9493" xr:uid="{00000000-0005-0000-0000-000021250000}"/>
    <cellStyle name="Normal 14 5" xfId="9494" xr:uid="{00000000-0005-0000-0000-000022250000}"/>
    <cellStyle name="Normal 15" xfId="9495" xr:uid="{00000000-0005-0000-0000-000023250000}"/>
    <cellStyle name="Normal 15 10" xfId="9496" xr:uid="{00000000-0005-0000-0000-000024250000}"/>
    <cellStyle name="Normal 15 11" xfId="9497" xr:uid="{00000000-0005-0000-0000-000025250000}"/>
    <cellStyle name="Normal 15 2" xfId="9498" xr:uid="{00000000-0005-0000-0000-000026250000}"/>
    <cellStyle name="Normal 15 3" xfId="9499" xr:uid="{00000000-0005-0000-0000-000027250000}"/>
    <cellStyle name="Normal 15 4" xfId="9500" xr:uid="{00000000-0005-0000-0000-000028250000}"/>
    <cellStyle name="Normal 15 5" xfId="9501" xr:uid="{00000000-0005-0000-0000-000029250000}"/>
    <cellStyle name="Normal 15 6" xfId="9502" xr:uid="{00000000-0005-0000-0000-00002A250000}"/>
    <cellStyle name="Normal 15 7" xfId="9503" xr:uid="{00000000-0005-0000-0000-00002B250000}"/>
    <cellStyle name="Normal 15 8" xfId="9504" xr:uid="{00000000-0005-0000-0000-00002C250000}"/>
    <cellStyle name="Normal 15 9" xfId="9505" xr:uid="{00000000-0005-0000-0000-00002D250000}"/>
    <cellStyle name="Normal 16" xfId="9506" xr:uid="{00000000-0005-0000-0000-00002E250000}"/>
    <cellStyle name="Normal 16 2" xfId="9507" xr:uid="{00000000-0005-0000-0000-00002F250000}"/>
    <cellStyle name="Normal 16 3" xfId="9508" xr:uid="{00000000-0005-0000-0000-000030250000}"/>
    <cellStyle name="Normal 16 4" xfId="9509" xr:uid="{00000000-0005-0000-0000-000031250000}"/>
    <cellStyle name="Normal 16 5" xfId="9510" xr:uid="{00000000-0005-0000-0000-000032250000}"/>
    <cellStyle name="Normal 17" xfId="9511" xr:uid="{00000000-0005-0000-0000-000033250000}"/>
    <cellStyle name="Normal 17 2" xfId="9512" xr:uid="{00000000-0005-0000-0000-000034250000}"/>
    <cellStyle name="Normal 17 3" xfId="9513" xr:uid="{00000000-0005-0000-0000-000035250000}"/>
    <cellStyle name="Normal 17 4" xfId="9514" xr:uid="{00000000-0005-0000-0000-000036250000}"/>
    <cellStyle name="Normal 17 5" xfId="9515" xr:uid="{00000000-0005-0000-0000-000037250000}"/>
    <cellStyle name="Normal 18" xfId="9516" xr:uid="{00000000-0005-0000-0000-000038250000}"/>
    <cellStyle name="Normal 18 2" xfId="14451" xr:uid="{00000000-0005-0000-0000-000039250000}"/>
    <cellStyle name="Normal 18 3" xfId="14452" xr:uid="{00000000-0005-0000-0000-00003A250000}"/>
    <cellStyle name="Normal 19" xfId="9517" xr:uid="{00000000-0005-0000-0000-00003B250000}"/>
    <cellStyle name="Normal 19 2" xfId="9518" xr:uid="{00000000-0005-0000-0000-00003C250000}"/>
    <cellStyle name="Normal 19 3" xfId="9519" xr:uid="{00000000-0005-0000-0000-00003D250000}"/>
    <cellStyle name="Normal 19 4" xfId="9520" xr:uid="{00000000-0005-0000-0000-00003E250000}"/>
    <cellStyle name="Normal 19 5" xfId="9521" xr:uid="{00000000-0005-0000-0000-00003F250000}"/>
    <cellStyle name="Normal 2" xfId="29" xr:uid="{00000000-0005-0000-0000-000040250000}"/>
    <cellStyle name="Normal 2 10" xfId="2" xr:uid="{00000000-0005-0000-0000-000041250000}"/>
    <cellStyle name="Normal 2 10 2" xfId="34" xr:uid="{00000000-0005-0000-0000-000042250000}"/>
    <cellStyle name="Normal 2 10 3" xfId="9523" xr:uid="{00000000-0005-0000-0000-000043250000}"/>
    <cellStyle name="Normal 2 11" xfId="3" xr:uid="{00000000-0005-0000-0000-000044250000}"/>
    <cellStyle name="Normal 2 11 2" xfId="35" xr:uid="{00000000-0005-0000-0000-000045250000}"/>
    <cellStyle name="Normal 2 11 3" xfId="9524" xr:uid="{00000000-0005-0000-0000-000046250000}"/>
    <cellStyle name="Normal 2 12" xfId="4" xr:uid="{00000000-0005-0000-0000-000047250000}"/>
    <cellStyle name="Normal 2 12 2" xfId="36" xr:uid="{00000000-0005-0000-0000-000048250000}"/>
    <cellStyle name="Normal 2 12 3" xfId="9525" xr:uid="{00000000-0005-0000-0000-000049250000}"/>
    <cellStyle name="Normal 2 13" xfId="5" xr:uid="{00000000-0005-0000-0000-00004A250000}"/>
    <cellStyle name="Normal 2 13 2" xfId="37" xr:uid="{00000000-0005-0000-0000-00004B250000}"/>
    <cellStyle name="Normal 2 13 3" xfId="9526" xr:uid="{00000000-0005-0000-0000-00004C250000}"/>
    <cellStyle name="Normal 2 14" xfId="6" xr:uid="{00000000-0005-0000-0000-00004D250000}"/>
    <cellStyle name="Normal 2 14 2" xfId="38" xr:uid="{00000000-0005-0000-0000-00004E250000}"/>
    <cellStyle name="Normal 2 14 3" xfId="9527" xr:uid="{00000000-0005-0000-0000-00004F250000}"/>
    <cellStyle name="Normal 2 15" xfId="7" xr:uid="{00000000-0005-0000-0000-000050250000}"/>
    <cellStyle name="Normal 2 15 2" xfId="39" xr:uid="{00000000-0005-0000-0000-000051250000}"/>
    <cellStyle name="Normal 2 15 3" xfId="9528" xr:uid="{00000000-0005-0000-0000-000052250000}"/>
    <cellStyle name="Normal 2 16" xfId="60" xr:uid="{00000000-0005-0000-0000-000053250000}"/>
    <cellStyle name="Normal 2 16 2" xfId="9529" xr:uid="{00000000-0005-0000-0000-000054250000}"/>
    <cellStyle name="Normal 2 17" xfId="9530" xr:uid="{00000000-0005-0000-0000-000055250000}"/>
    <cellStyle name="Normal 2 18" xfId="9531" xr:uid="{00000000-0005-0000-0000-000056250000}"/>
    <cellStyle name="Normal 2 19" xfId="9532" xr:uid="{00000000-0005-0000-0000-000057250000}"/>
    <cellStyle name="Normal 2 2" xfId="8" xr:uid="{00000000-0005-0000-0000-000058250000}"/>
    <cellStyle name="Normal 2 2 10" xfId="9534" xr:uid="{00000000-0005-0000-0000-000059250000}"/>
    <cellStyle name="Normal 2 2 10 2" xfId="9535" xr:uid="{00000000-0005-0000-0000-00005A250000}"/>
    <cellStyle name="Normal 2 2 100" xfId="9536" xr:uid="{00000000-0005-0000-0000-00005B250000}"/>
    <cellStyle name="Normal 2 2 101" xfId="9537" xr:uid="{00000000-0005-0000-0000-00005C250000}"/>
    <cellStyle name="Normal 2 2 102" xfId="9538" xr:uid="{00000000-0005-0000-0000-00005D250000}"/>
    <cellStyle name="Normal 2 2 103" xfId="9539" xr:uid="{00000000-0005-0000-0000-00005E250000}"/>
    <cellStyle name="Normal 2 2 104" xfId="9540" xr:uid="{00000000-0005-0000-0000-00005F250000}"/>
    <cellStyle name="Normal 2 2 105" xfId="9541" xr:uid="{00000000-0005-0000-0000-000060250000}"/>
    <cellStyle name="Normal 2 2 106" xfId="9542" xr:uid="{00000000-0005-0000-0000-000061250000}"/>
    <cellStyle name="Normal 2 2 107" xfId="9543" xr:uid="{00000000-0005-0000-0000-000062250000}"/>
    <cellStyle name="Normal 2 2 108" xfId="9533" xr:uid="{00000000-0005-0000-0000-000063250000}"/>
    <cellStyle name="Normal 2 2 11" xfId="9544" xr:uid="{00000000-0005-0000-0000-000064250000}"/>
    <cellStyle name="Normal 2 2 12" xfId="9545" xr:uid="{00000000-0005-0000-0000-000065250000}"/>
    <cellStyle name="Normal 2 2 13" xfId="9546" xr:uid="{00000000-0005-0000-0000-000066250000}"/>
    <cellStyle name="Normal 2 2 14" xfId="9547" xr:uid="{00000000-0005-0000-0000-000067250000}"/>
    <cellStyle name="Normal 2 2 15" xfId="9548" xr:uid="{00000000-0005-0000-0000-000068250000}"/>
    <cellStyle name="Normal 2 2 16" xfId="9549" xr:uid="{00000000-0005-0000-0000-000069250000}"/>
    <cellStyle name="Normal 2 2 17" xfId="9550" xr:uid="{00000000-0005-0000-0000-00006A250000}"/>
    <cellStyle name="Normal 2 2 18" xfId="9551" xr:uid="{00000000-0005-0000-0000-00006B250000}"/>
    <cellStyle name="Normal 2 2 19" xfId="9552" xr:uid="{00000000-0005-0000-0000-00006C250000}"/>
    <cellStyle name="Normal 2 2 2" xfId="40" xr:uid="{00000000-0005-0000-0000-00006D250000}"/>
    <cellStyle name="Normal 2 2 2 10" xfId="9554" xr:uid="{00000000-0005-0000-0000-00006E250000}"/>
    <cellStyle name="Normal 2 2 2 11" xfId="9555" xr:uid="{00000000-0005-0000-0000-00006F250000}"/>
    <cellStyle name="Normal 2 2 2 12" xfId="9556" xr:uid="{00000000-0005-0000-0000-000070250000}"/>
    <cellStyle name="Normal 2 2 2 13" xfId="9557" xr:uid="{00000000-0005-0000-0000-000071250000}"/>
    <cellStyle name="Normal 2 2 2 13 2" xfId="9558" xr:uid="{00000000-0005-0000-0000-000072250000}"/>
    <cellStyle name="Normal 2 2 2 13 3" xfId="9559" xr:uid="{00000000-0005-0000-0000-000073250000}"/>
    <cellStyle name="Normal 2 2 2 13 4" xfId="9560" xr:uid="{00000000-0005-0000-0000-000074250000}"/>
    <cellStyle name="Normal 2 2 2 13 5" xfId="9561" xr:uid="{00000000-0005-0000-0000-000075250000}"/>
    <cellStyle name="Normal 2 2 2 13 6" xfId="9562" xr:uid="{00000000-0005-0000-0000-000076250000}"/>
    <cellStyle name="Normal 2 2 2 13 7" xfId="9563" xr:uid="{00000000-0005-0000-0000-000077250000}"/>
    <cellStyle name="Normal 2 2 2 14" xfId="9564" xr:uid="{00000000-0005-0000-0000-000078250000}"/>
    <cellStyle name="Normal 2 2 2 15" xfId="9565" xr:uid="{00000000-0005-0000-0000-000079250000}"/>
    <cellStyle name="Normal 2 2 2 16" xfId="9566" xr:uid="{00000000-0005-0000-0000-00007A250000}"/>
    <cellStyle name="Normal 2 2 2 17" xfId="9567" xr:uid="{00000000-0005-0000-0000-00007B250000}"/>
    <cellStyle name="Normal 2 2 2 18" xfId="9568" xr:uid="{00000000-0005-0000-0000-00007C250000}"/>
    <cellStyle name="Normal 2 2 2 19" xfId="9569" xr:uid="{00000000-0005-0000-0000-00007D250000}"/>
    <cellStyle name="Normal 2 2 2 19 2" xfId="9570" xr:uid="{00000000-0005-0000-0000-00007E250000}"/>
    <cellStyle name="Normal 2 2 2 19 3" xfId="9571" xr:uid="{00000000-0005-0000-0000-00007F250000}"/>
    <cellStyle name="Normal 2 2 2 2" xfId="9572" xr:uid="{00000000-0005-0000-0000-000080250000}"/>
    <cellStyle name="Normal 2 2 2 2 10" xfId="9573" xr:uid="{00000000-0005-0000-0000-000081250000}"/>
    <cellStyle name="Normal 2 2 2 2 2" xfId="9574" xr:uid="{00000000-0005-0000-0000-000082250000}"/>
    <cellStyle name="Normal 2 2 2 2 2 2" xfId="9575" xr:uid="{00000000-0005-0000-0000-000083250000}"/>
    <cellStyle name="Normal 2 2 2 2 2 2 2" xfId="9576" xr:uid="{00000000-0005-0000-0000-000084250000}"/>
    <cellStyle name="Normal 2 2 2 2 2 2 2 2" xfId="9577" xr:uid="{00000000-0005-0000-0000-000085250000}"/>
    <cellStyle name="Normal 2 2 2 2 2 2 2 2 2" xfId="9578" xr:uid="{00000000-0005-0000-0000-000086250000}"/>
    <cellStyle name="Normal 2 2 2 2 2 2 2 2 3" xfId="9579" xr:uid="{00000000-0005-0000-0000-000087250000}"/>
    <cellStyle name="Normal 2 2 2 2 2 2 2 3" xfId="9580" xr:uid="{00000000-0005-0000-0000-000088250000}"/>
    <cellStyle name="Normal 2 2 2 2 2 2 2 4" xfId="9581" xr:uid="{00000000-0005-0000-0000-000089250000}"/>
    <cellStyle name="Normal 2 2 2 2 2 2 3" xfId="9582" xr:uid="{00000000-0005-0000-0000-00008A250000}"/>
    <cellStyle name="Normal 2 2 2 2 2 2 4" xfId="9583" xr:uid="{00000000-0005-0000-0000-00008B250000}"/>
    <cellStyle name="Normal 2 2 2 2 2 2 5" xfId="9584" xr:uid="{00000000-0005-0000-0000-00008C250000}"/>
    <cellStyle name="Normal 2 2 2 2 2 2 6" xfId="9585" xr:uid="{00000000-0005-0000-0000-00008D250000}"/>
    <cellStyle name="Normal 2 2 2 2 2 2 7" xfId="9586" xr:uid="{00000000-0005-0000-0000-00008E250000}"/>
    <cellStyle name="Normal 2 2 2 2 2 2 8" xfId="9587" xr:uid="{00000000-0005-0000-0000-00008F250000}"/>
    <cellStyle name="Normal 2 2 2 2 2 2 8 2" xfId="9588" xr:uid="{00000000-0005-0000-0000-000090250000}"/>
    <cellStyle name="Normal 2 2 2 2 2 2 8 3" xfId="9589" xr:uid="{00000000-0005-0000-0000-000091250000}"/>
    <cellStyle name="Normal 2 2 2 2 2 2 9" xfId="9590" xr:uid="{00000000-0005-0000-0000-000092250000}"/>
    <cellStyle name="Normal 2 2 2 2 2 3" xfId="9591" xr:uid="{00000000-0005-0000-0000-000093250000}"/>
    <cellStyle name="Normal 2 2 2 2 2 4" xfId="9592" xr:uid="{00000000-0005-0000-0000-000094250000}"/>
    <cellStyle name="Normal 2 2 2 2 2 5" xfId="9593" xr:uid="{00000000-0005-0000-0000-000095250000}"/>
    <cellStyle name="Normal 2 2 2 2 2 6" xfId="9594" xr:uid="{00000000-0005-0000-0000-000096250000}"/>
    <cellStyle name="Normal 2 2 2 2 2 7" xfId="9595" xr:uid="{00000000-0005-0000-0000-000097250000}"/>
    <cellStyle name="Normal 2 2 2 2 2 8" xfId="9596" xr:uid="{00000000-0005-0000-0000-000098250000}"/>
    <cellStyle name="Normal 2 2 2 2 2 8 2" xfId="9597" xr:uid="{00000000-0005-0000-0000-000099250000}"/>
    <cellStyle name="Normal 2 2 2 2 2 8 3" xfId="9598" xr:uid="{00000000-0005-0000-0000-00009A250000}"/>
    <cellStyle name="Normal 2 2 2 2 2 9" xfId="9599" xr:uid="{00000000-0005-0000-0000-00009B250000}"/>
    <cellStyle name="Normal 2 2 2 2 3" xfId="9600" xr:uid="{00000000-0005-0000-0000-00009C250000}"/>
    <cellStyle name="Normal 2 2 2 2 4" xfId="9601" xr:uid="{00000000-0005-0000-0000-00009D250000}"/>
    <cellStyle name="Normal 2 2 2 2 5" xfId="9602" xr:uid="{00000000-0005-0000-0000-00009E250000}"/>
    <cellStyle name="Normal 2 2 2 2 6" xfId="9603" xr:uid="{00000000-0005-0000-0000-00009F250000}"/>
    <cellStyle name="Normal 2 2 2 2 7" xfId="9604" xr:uid="{00000000-0005-0000-0000-0000A0250000}"/>
    <cellStyle name="Normal 2 2 2 2 8" xfId="9605" xr:uid="{00000000-0005-0000-0000-0000A1250000}"/>
    <cellStyle name="Normal 2 2 2 2 9" xfId="9606" xr:uid="{00000000-0005-0000-0000-0000A2250000}"/>
    <cellStyle name="Normal 2 2 2 2 9 2" xfId="9607" xr:uid="{00000000-0005-0000-0000-0000A3250000}"/>
    <cellStyle name="Normal 2 2 2 2 9 3" xfId="9608" xr:uid="{00000000-0005-0000-0000-0000A4250000}"/>
    <cellStyle name="Normal 2 2 2 20" xfId="9609" xr:uid="{00000000-0005-0000-0000-0000A5250000}"/>
    <cellStyle name="Normal 2 2 2 21" xfId="9553" xr:uid="{00000000-0005-0000-0000-0000A6250000}"/>
    <cellStyle name="Normal 2 2 2 3" xfId="9610" xr:uid="{00000000-0005-0000-0000-0000A7250000}"/>
    <cellStyle name="Normal 2 2 2 4" xfId="9611" xr:uid="{00000000-0005-0000-0000-0000A8250000}"/>
    <cellStyle name="Normal 2 2 2 5" xfId="9612" xr:uid="{00000000-0005-0000-0000-0000A9250000}"/>
    <cellStyle name="Normal 2 2 2 6" xfId="9613" xr:uid="{00000000-0005-0000-0000-0000AA250000}"/>
    <cellStyle name="Normal 2 2 2 7" xfId="9614" xr:uid="{00000000-0005-0000-0000-0000AB250000}"/>
    <cellStyle name="Normal 2 2 2 8" xfId="9615" xr:uid="{00000000-0005-0000-0000-0000AC250000}"/>
    <cellStyle name="Normal 2 2 2 9" xfId="9616" xr:uid="{00000000-0005-0000-0000-0000AD250000}"/>
    <cellStyle name="Normal 2 2 20" xfId="9617" xr:uid="{00000000-0005-0000-0000-0000AE250000}"/>
    <cellStyle name="Normal 2 2 21" xfId="9618" xr:uid="{00000000-0005-0000-0000-0000AF250000}"/>
    <cellStyle name="Normal 2 2 22" xfId="9619" xr:uid="{00000000-0005-0000-0000-0000B0250000}"/>
    <cellStyle name="Normal 2 2 23" xfId="9620" xr:uid="{00000000-0005-0000-0000-0000B1250000}"/>
    <cellStyle name="Normal 2 2 23 2" xfId="9621" xr:uid="{00000000-0005-0000-0000-0000B2250000}"/>
    <cellStyle name="Normal 2 2 23 2 2" xfId="9622" xr:uid="{00000000-0005-0000-0000-0000B3250000}"/>
    <cellStyle name="Normal 2 2 23 2 2 2" xfId="9623" xr:uid="{00000000-0005-0000-0000-0000B4250000}"/>
    <cellStyle name="Normal 2 2 23 2 2 3" xfId="9624" xr:uid="{00000000-0005-0000-0000-0000B5250000}"/>
    <cellStyle name="Normal 2 2 23 2 2 4" xfId="9625" xr:uid="{00000000-0005-0000-0000-0000B6250000}"/>
    <cellStyle name="Normal 2 2 23 2 2 5" xfId="9626" xr:uid="{00000000-0005-0000-0000-0000B7250000}"/>
    <cellStyle name="Normal 2 2 23 2 2 6" xfId="9627" xr:uid="{00000000-0005-0000-0000-0000B8250000}"/>
    <cellStyle name="Normal 2 2 23 2 2 7" xfId="9628" xr:uid="{00000000-0005-0000-0000-0000B9250000}"/>
    <cellStyle name="Normal 2 2 23 2 3" xfId="9629" xr:uid="{00000000-0005-0000-0000-0000BA250000}"/>
    <cellStyle name="Normal 2 2 23 2 4" xfId="9630" xr:uid="{00000000-0005-0000-0000-0000BB250000}"/>
    <cellStyle name="Normal 2 2 23 2 5" xfId="9631" xr:uid="{00000000-0005-0000-0000-0000BC250000}"/>
    <cellStyle name="Normal 2 2 23 2 6" xfId="9632" xr:uid="{00000000-0005-0000-0000-0000BD250000}"/>
    <cellStyle name="Normal 2 2 23 2 7" xfId="9633" xr:uid="{00000000-0005-0000-0000-0000BE250000}"/>
    <cellStyle name="Normal 2 2 23 3" xfId="9634" xr:uid="{00000000-0005-0000-0000-0000BF250000}"/>
    <cellStyle name="Normal 2 2 23 4" xfId="9635" xr:uid="{00000000-0005-0000-0000-0000C0250000}"/>
    <cellStyle name="Normal 2 2 23 5" xfId="9636" xr:uid="{00000000-0005-0000-0000-0000C1250000}"/>
    <cellStyle name="Normal 2 2 23 6" xfId="9637" xr:uid="{00000000-0005-0000-0000-0000C2250000}"/>
    <cellStyle name="Normal 2 2 23 7" xfId="9638" xr:uid="{00000000-0005-0000-0000-0000C3250000}"/>
    <cellStyle name="Normal 2 2 23 8" xfId="9639" xr:uid="{00000000-0005-0000-0000-0000C4250000}"/>
    <cellStyle name="Normal 2 2 24" xfId="9640" xr:uid="{00000000-0005-0000-0000-0000C5250000}"/>
    <cellStyle name="Normal 2 2 25" xfId="9641" xr:uid="{00000000-0005-0000-0000-0000C6250000}"/>
    <cellStyle name="Normal 2 2 26" xfId="9642" xr:uid="{00000000-0005-0000-0000-0000C7250000}"/>
    <cellStyle name="Normal 2 2 27" xfId="9643" xr:uid="{00000000-0005-0000-0000-0000C8250000}"/>
    <cellStyle name="Normal 2 2 28" xfId="9644" xr:uid="{00000000-0005-0000-0000-0000C9250000}"/>
    <cellStyle name="Normal 2 2 29" xfId="9645" xr:uid="{00000000-0005-0000-0000-0000CA250000}"/>
    <cellStyle name="Normal 2 2 3" xfId="9646" xr:uid="{00000000-0005-0000-0000-0000CB250000}"/>
    <cellStyle name="Normal 2 2 3 2" xfId="9647" xr:uid="{00000000-0005-0000-0000-0000CC250000}"/>
    <cellStyle name="Normal 2 2 3 2 2" xfId="9648" xr:uid="{00000000-0005-0000-0000-0000CD250000}"/>
    <cellStyle name="Normal 2 2 3 2 3" xfId="9649" xr:uid="{00000000-0005-0000-0000-0000CE250000}"/>
    <cellStyle name="Normal 2 2 3 2 4" xfId="9650" xr:uid="{00000000-0005-0000-0000-0000CF250000}"/>
    <cellStyle name="Normal 2 2 3 2 5" xfId="9651" xr:uid="{00000000-0005-0000-0000-0000D0250000}"/>
    <cellStyle name="Normal 2 2 3 3" xfId="9652" xr:uid="{00000000-0005-0000-0000-0000D1250000}"/>
    <cellStyle name="Normal 2 2 3 4" xfId="9653" xr:uid="{00000000-0005-0000-0000-0000D2250000}"/>
    <cellStyle name="Normal 2 2 3 5" xfId="9654" xr:uid="{00000000-0005-0000-0000-0000D3250000}"/>
    <cellStyle name="Normal 2 2 30" xfId="9655" xr:uid="{00000000-0005-0000-0000-0000D4250000}"/>
    <cellStyle name="Normal 2 2 31" xfId="9656" xr:uid="{00000000-0005-0000-0000-0000D5250000}"/>
    <cellStyle name="Normal 2 2 32" xfId="9657" xr:uid="{00000000-0005-0000-0000-0000D6250000}"/>
    <cellStyle name="Normal 2 2 33" xfId="9658" xr:uid="{00000000-0005-0000-0000-0000D7250000}"/>
    <cellStyle name="Normal 2 2 33 2" xfId="9659" xr:uid="{00000000-0005-0000-0000-0000D8250000}"/>
    <cellStyle name="Normal 2 2 33 3" xfId="9660" xr:uid="{00000000-0005-0000-0000-0000D9250000}"/>
    <cellStyle name="Normal 2 2 33 4" xfId="9661" xr:uid="{00000000-0005-0000-0000-0000DA250000}"/>
    <cellStyle name="Normal 2 2 33 5" xfId="9662" xr:uid="{00000000-0005-0000-0000-0000DB250000}"/>
    <cellStyle name="Normal 2 2 33 6" xfId="9663" xr:uid="{00000000-0005-0000-0000-0000DC250000}"/>
    <cellStyle name="Normal 2 2 33 7" xfId="9664" xr:uid="{00000000-0005-0000-0000-0000DD250000}"/>
    <cellStyle name="Normal 2 2 34" xfId="9665" xr:uid="{00000000-0005-0000-0000-0000DE250000}"/>
    <cellStyle name="Normal 2 2 35" xfId="9666" xr:uid="{00000000-0005-0000-0000-0000DF250000}"/>
    <cellStyle name="Normal 2 2 36" xfId="9667" xr:uid="{00000000-0005-0000-0000-0000E0250000}"/>
    <cellStyle name="Normal 2 2 37" xfId="9668" xr:uid="{00000000-0005-0000-0000-0000E1250000}"/>
    <cellStyle name="Normal 2 2 38" xfId="9669" xr:uid="{00000000-0005-0000-0000-0000E2250000}"/>
    <cellStyle name="Normal 2 2 39" xfId="9670" xr:uid="{00000000-0005-0000-0000-0000E3250000}"/>
    <cellStyle name="Normal 2 2 4" xfId="9671" xr:uid="{00000000-0005-0000-0000-0000E4250000}"/>
    <cellStyle name="Normal 2 2 40" xfId="9672" xr:uid="{00000000-0005-0000-0000-0000E5250000}"/>
    <cellStyle name="Normal 2 2 41" xfId="9673" xr:uid="{00000000-0005-0000-0000-0000E6250000}"/>
    <cellStyle name="Normal 2 2 42" xfId="9674" xr:uid="{00000000-0005-0000-0000-0000E7250000}"/>
    <cellStyle name="Normal 2 2 43" xfId="9675" xr:uid="{00000000-0005-0000-0000-0000E8250000}"/>
    <cellStyle name="Normal 2 2 44" xfId="9676" xr:uid="{00000000-0005-0000-0000-0000E9250000}"/>
    <cellStyle name="Normal 2 2 45" xfId="9677" xr:uid="{00000000-0005-0000-0000-0000EA250000}"/>
    <cellStyle name="Normal 2 2 46" xfId="9678" xr:uid="{00000000-0005-0000-0000-0000EB250000}"/>
    <cellStyle name="Normal 2 2 46 2" xfId="9679" xr:uid="{00000000-0005-0000-0000-0000EC250000}"/>
    <cellStyle name="Normal 2 2 46 3" xfId="9680" xr:uid="{00000000-0005-0000-0000-0000ED250000}"/>
    <cellStyle name="Normal 2 2 47" xfId="9681" xr:uid="{00000000-0005-0000-0000-0000EE250000}"/>
    <cellStyle name="Normal 2 2 48" xfId="9682" xr:uid="{00000000-0005-0000-0000-0000EF250000}"/>
    <cellStyle name="Normal 2 2 48 2" xfId="9683" xr:uid="{00000000-0005-0000-0000-0000F0250000}"/>
    <cellStyle name="Normal 2 2 49" xfId="9684" xr:uid="{00000000-0005-0000-0000-0000F1250000}"/>
    <cellStyle name="Normal 2 2 5" xfId="9685" xr:uid="{00000000-0005-0000-0000-0000F2250000}"/>
    <cellStyle name="Normal 2 2 50" xfId="9686" xr:uid="{00000000-0005-0000-0000-0000F3250000}"/>
    <cellStyle name="Normal 2 2 51" xfId="9687" xr:uid="{00000000-0005-0000-0000-0000F4250000}"/>
    <cellStyle name="Normal 2 2 52" xfId="9688" xr:uid="{00000000-0005-0000-0000-0000F5250000}"/>
    <cellStyle name="Normal 2 2 53" xfId="9689" xr:uid="{00000000-0005-0000-0000-0000F6250000}"/>
    <cellStyle name="Normal 2 2 54" xfId="9690" xr:uid="{00000000-0005-0000-0000-0000F7250000}"/>
    <cellStyle name="Normal 2 2 55" xfId="9691" xr:uid="{00000000-0005-0000-0000-0000F8250000}"/>
    <cellStyle name="Normal 2 2 56" xfId="9692" xr:uid="{00000000-0005-0000-0000-0000F9250000}"/>
    <cellStyle name="Normal 2 2 57" xfId="9693" xr:uid="{00000000-0005-0000-0000-0000FA250000}"/>
    <cellStyle name="Normal 2 2 58" xfId="9694" xr:uid="{00000000-0005-0000-0000-0000FB250000}"/>
    <cellStyle name="Normal 2 2 59" xfId="9695" xr:uid="{00000000-0005-0000-0000-0000FC250000}"/>
    <cellStyle name="Normal 2 2 6" xfId="9696" xr:uid="{00000000-0005-0000-0000-0000FD250000}"/>
    <cellStyle name="Normal 2 2 60" xfId="9697" xr:uid="{00000000-0005-0000-0000-0000FE250000}"/>
    <cellStyle name="Normal 2 2 61" xfId="9698" xr:uid="{00000000-0005-0000-0000-0000FF250000}"/>
    <cellStyle name="Normal 2 2 62" xfId="9699" xr:uid="{00000000-0005-0000-0000-000000260000}"/>
    <cellStyle name="Normal 2 2 63" xfId="9700" xr:uid="{00000000-0005-0000-0000-000001260000}"/>
    <cellStyle name="Normal 2 2 64" xfId="9701" xr:uid="{00000000-0005-0000-0000-000002260000}"/>
    <cellStyle name="Normal 2 2 65" xfId="9702" xr:uid="{00000000-0005-0000-0000-000003260000}"/>
    <cellStyle name="Normal 2 2 66" xfId="9703" xr:uid="{00000000-0005-0000-0000-000004260000}"/>
    <cellStyle name="Normal 2 2 67" xfId="9704" xr:uid="{00000000-0005-0000-0000-000005260000}"/>
    <cellStyle name="Normal 2 2 68" xfId="9705" xr:uid="{00000000-0005-0000-0000-000006260000}"/>
    <cellStyle name="Normal 2 2 69" xfId="9706" xr:uid="{00000000-0005-0000-0000-000007260000}"/>
    <cellStyle name="Normal 2 2 7" xfId="9707" xr:uid="{00000000-0005-0000-0000-000008260000}"/>
    <cellStyle name="Normal 2 2 70" xfId="9708" xr:uid="{00000000-0005-0000-0000-000009260000}"/>
    <cellStyle name="Normal 2 2 71" xfId="9709" xr:uid="{00000000-0005-0000-0000-00000A260000}"/>
    <cellStyle name="Normal 2 2 72" xfId="9710" xr:uid="{00000000-0005-0000-0000-00000B260000}"/>
    <cellStyle name="Normal 2 2 73" xfId="9711" xr:uid="{00000000-0005-0000-0000-00000C260000}"/>
    <cellStyle name="Normal 2 2 74" xfId="9712" xr:uid="{00000000-0005-0000-0000-00000D260000}"/>
    <cellStyle name="Normal 2 2 75" xfId="9713" xr:uid="{00000000-0005-0000-0000-00000E260000}"/>
    <cellStyle name="Normal 2 2 76" xfId="9714" xr:uid="{00000000-0005-0000-0000-00000F260000}"/>
    <cellStyle name="Normal 2 2 77" xfId="9715" xr:uid="{00000000-0005-0000-0000-000010260000}"/>
    <cellStyle name="Normal 2 2 78" xfId="9716" xr:uid="{00000000-0005-0000-0000-000011260000}"/>
    <cellStyle name="Normal 2 2 79" xfId="9717" xr:uid="{00000000-0005-0000-0000-000012260000}"/>
    <cellStyle name="Normal 2 2 8" xfId="9718" xr:uid="{00000000-0005-0000-0000-000013260000}"/>
    <cellStyle name="Normal 2 2 8 2" xfId="9719" xr:uid="{00000000-0005-0000-0000-000014260000}"/>
    <cellStyle name="Normal 2 2 8 3" xfId="9720" xr:uid="{00000000-0005-0000-0000-000015260000}"/>
    <cellStyle name="Normal 2 2 8 4" xfId="9721" xr:uid="{00000000-0005-0000-0000-000016260000}"/>
    <cellStyle name="Normal 2 2 80" xfId="9722" xr:uid="{00000000-0005-0000-0000-000017260000}"/>
    <cellStyle name="Normal 2 2 81" xfId="9723" xr:uid="{00000000-0005-0000-0000-000018260000}"/>
    <cellStyle name="Normal 2 2 82" xfId="9724" xr:uid="{00000000-0005-0000-0000-000019260000}"/>
    <cellStyle name="Normal 2 2 83" xfId="9725" xr:uid="{00000000-0005-0000-0000-00001A260000}"/>
    <cellStyle name="Normal 2 2 84" xfId="9726" xr:uid="{00000000-0005-0000-0000-00001B260000}"/>
    <cellStyle name="Normal 2 2 85" xfId="9727" xr:uid="{00000000-0005-0000-0000-00001C260000}"/>
    <cellStyle name="Normal 2 2 86" xfId="9728" xr:uid="{00000000-0005-0000-0000-00001D260000}"/>
    <cellStyle name="Normal 2 2 87" xfId="9729" xr:uid="{00000000-0005-0000-0000-00001E260000}"/>
    <cellStyle name="Normal 2 2 88" xfId="9730" xr:uid="{00000000-0005-0000-0000-00001F260000}"/>
    <cellStyle name="Normal 2 2 89" xfId="9731" xr:uid="{00000000-0005-0000-0000-000020260000}"/>
    <cellStyle name="Normal 2 2 9" xfId="9732" xr:uid="{00000000-0005-0000-0000-000021260000}"/>
    <cellStyle name="Normal 2 2 90" xfId="9733" xr:uid="{00000000-0005-0000-0000-000022260000}"/>
    <cellStyle name="Normal 2 2 91" xfId="9734" xr:uid="{00000000-0005-0000-0000-000023260000}"/>
    <cellStyle name="Normal 2 2 92" xfId="9735" xr:uid="{00000000-0005-0000-0000-000024260000}"/>
    <cellStyle name="Normal 2 2 93" xfId="9736" xr:uid="{00000000-0005-0000-0000-000025260000}"/>
    <cellStyle name="Normal 2 2 94" xfId="9737" xr:uid="{00000000-0005-0000-0000-000026260000}"/>
    <cellStyle name="Normal 2 2 95" xfId="9738" xr:uid="{00000000-0005-0000-0000-000027260000}"/>
    <cellStyle name="Normal 2 2 96" xfId="9739" xr:uid="{00000000-0005-0000-0000-000028260000}"/>
    <cellStyle name="Normal 2 2 97" xfId="9740" xr:uid="{00000000-0005-0000-0000-000029260000}"/>
    <cellStyle name="Normal 2 2 98" xfId="9741" xr:uid="{00000000-0005-0000-0000-00002A260000}"/>
    <cellStyle name="Normal 2 2 99" xfId="9742" xr:uid="{00000000-0005-0000-0000-00002B260000}"/>
    <cellStyle name="Normal 2 2_Xl0000010" xfId="9743" xr:uid="{00000000-0005-0000-0000-00002C260000}"/>
    <cellStyle name="Normal 2 20" xfId="9744" xr:uid="{00000000-0005-0000-0000-00002D260000}"/>
    <cellStyle name="Normal 2 21" xfId="9745" xr:uid="{00000000-0005-0000-0000-00002E260000}"/>
    <cellStyle name="Normal 2 22" xfId="9746" xr:uid="{00000000-0005-0000-0000-00002F260000}"/>
    <cellStyle name="Normal 2 23" xfId="9747" xr:uid="{00000000-0005-0000-0000-000030260000}"/>
    <cellStyle name="Normal 2 24" xfId="9748" xr:uid="{00000000-0005-0000-0000-000031260000}"/>
    <cellStyle name="Normal 2 25" xfId="9749" xr:uid="{00000000-0005-0000-0000-000032260000}"/>
    <cellStyle name="Normal 2 26" xfId="9750" xr:uid="{00000000-0005-0000-0000-000033260000}"/>
    <cellStyle name="Normal 2 27" xfId="9751" xr:uid="{00000000-0005-0000-0000-000034260000}"/>
    <cellStyle name="Normal 2 28" xfId="9752" xr:uid="{00000000-0005-0000-0000-000035260000}"/>
    <cellStyle name="Normal 2 29" xfId="9753" xr:uid="{00000000-0005-0000-0000-000036260000}"/>
    <cellStyle name="Normal 2 3" xfId="9" xr:uid="{00000000-0005-0000-0000-000037260000}"/>
    <cellStyle name="Normal 2 3 10" xfId="9755" xr:uid="{00000000-0005-0000-0000-000038260000}"/>
    <cellStyle name="Normal 2 3 11" xfId="9756" xr:uid="{00000000-0005-0000-0000-000039260000}"/>
    <cellStyle name="Normal 2 3 12" xfId="9757" xr:uid="{00000000-0005-0000-0000-00003A260000}"/>
    <cellStyle name="Normal 2 3 13" xfId="9758" xr:uid="{00000000-0005-0000-0000-00003B260000}"/>
    <cellStyle name="Normal 2 3 14" xfId="9759" xr:uid="{00000000-0005-0000-0000-00003C260000}"/>
    <cellStyle name="Normal 2 3 15" xfId="9760" xr:uid="{00000000-0005-0000-0000-00003D260000}"/>
    <cellStyle name="Normal 2 3 16" xfId="9761" xr:uid="{00000000-0005-0000-0000-00003E260000}"/>
    <cellStyle name="Normal 2 3 17" xfId="9762" xr:uid="{00000000-0005-0000-0000-00003F260000}"/>
    <cellStyle name="Normal 2 3 18" xfId="9763" xr:uid="{00000000-0005-0000-0000-000040260000}"/>
    <cellStyle name="Normal 2 3 19" xfId="9764" xr:uid="{00000000-0005-0000-0000-000041260000}"/>
    <cellStyle name="Normal 2 3 2" xfId="41" xr:uid="{00000000-0005-0000-0000-000042260000}"/>
    <cellStyle name="Normal 2 3 2 2" xfId="9766" xr:uid="{00000000-0005-0000-0000-000043260000}"/>
    <cellStyle name="Normal 2 3 2 2 2" xfId="9767" xr:uid="{00000000-0005-0000-0000-000044260000}"/>
    <cellStyle name="Normal 2 3 2 2 3" xfId="9768" xr:uid="{00000000-0005-0000-0000-000045260000}"/>
    <cellStyle name="Normal 2 3 2 2 4" xfId="9769" xr:uid="{00000000-0005-0000-0000-000046260000}"/>
    <cellStyle name="Normal 2 3 2 2 5" xfId="9770" xr:uid="{00000000-0005-0000-0000-000047260000}"/>
    <cellStyle name="Normal 2 3 2 3" xfId="9771" xr:uid="{00000000-0005-0000-0000-000048260000}"/>
    <cellStyle name="Normal 2 3 2 4" xfId="9772" xr:uid="{00000000-0005-0000-0000-000049260000}"/>
    <cellStyle name="Normal 2 3 2 5" xfId="9773" xr:uid="{00000000-0005-0000-0000-00004A260000}"/>
    <cellStyle name="Normal 2 3 2 6" xfId="9765" xr:uid="{00000000-0005-0000-0000-00004B260000}"/>
    <cellStyle name="Normal 2 3 20" xfId="9774" xr:uid="{00000000-0005-0000-0000-00004C260000}"/>
    <cellStyle name="Normal 2 3 21" xfId="9775" xr:uid="{00000000-0005-0000-0000-00004D260000}"/>
    <cellStyle name="Normal 2 3 22" xfId="9776" xr:uid="{00000000-0005-0000-0000-00004E260000}"/>
    <cellStyle name="Normal 2 3 23" xfId="9777" xr:uid="{00000000-0005-0000-0000-00004F260000}"/>
    <cellStyle name="Normal 2 3 24" xfId="9778" xr:uid="{00000000-0005-0000-0000-000050260000}"/>
    <cellStyle name="Normal 2 3 25" xfId="9779" xr:uid="{00000000-0005-0000-0000-000051260000}"/>
    <cellStyle name="Normal 2 3 26" xfId="9780" xr:uid="{00000000-0005-0000-0000-000052260000}"/>
    <cellStyle name="Normal 2 3 27" xfId="9781" xr:uid="{00000000-0005-0000-0000-000053260000}"/>
    <cellStyle name="Normal 2 3 28" xfId="9782" xr:uid="{00000000-0005-0000-0000-000054260000}"/>
    <cellStyle name="Normal 2 3 29" xfId="9783" xr:uid="{00000000-0005-0000-0000-000055260000}"/>
    <cellStyle name="Normal 2 3 3" xfId="9784" xr:uid="{00000000-0005-0000-0000-000056260000}"/>
    <cellStyle name="Normal 2 3 30" xfId="9785" xr:uid="{00000000-0005-0000-0000-000057260000}"/>
    <cellStyle name="Normal 2 3 31" xfId="9786" xr:uid="{00000000-0005-0000-0000-000058260000}"/>
    <cellStyle name="Normal 2 3 32" xfId="9787" xr:uid="{00000000-0005-0000-0000-000059260000}"/>
    <cellStyle name="Normal 2 3 33" xfId="9788" xr:uid="{00000000-0005-0000-0000-00005A260000}"/>
    <cellStyle name="Normal 2 3 34" xfId="9789" xr:uid="{00000000-0005-0000-0000-00005B260000}"/>
    <cellStyle name="Normal 2 3 35" xfId="9790" xr:uid="{00000000-0005-0000-0000-00005C260000}"/>
    <cellStyle name="Normal 2 3 36" xfId="9791" xr:uid="{00000000-0005-0000-0000-00005D260000}"/>
    <cellStyle name="Normal 2 3 37" xfId="9792" xr:uid="{00000000-0005-0000-0000-00005E260000}"/>
    <cellStyle name="Normal 2 3 38" xfId="9793" xr:uid="{00000000-0005-0000-0000-00005F260000}"/>
    <cellStyle name="Normal 2 3 39" xfId="9794" xr:uid="{00000000-0005-0000-0000-000060260000}"/>
    <cellStyle name="Normal 2 3 4" xfId="9795" xr:uid="{00000000-0005-0000-0000-000061260000}"/>
    <cellStyle name="Normal 2 3 40" xfId="9796" xr:uid="{00000000-0005-0000-0000-000062260000}"/>
    <cellStyle name="Normal 2 3 41" xfId="9797" xr:uid="{00000000-0005-0000-0000-000063260000}"/>
    <cellStyle name="Normal 2 3 42" xfId="9798" xr:uid="{00000000-0005-0000-0000-000064260000}"/>
    <cellStyle name="Normal 2 3 43" xfId="9799" xr:uid="{00000000-0005-0000-0000-000065260000}"/>
    <cellStyle name="Normal 2 3 44" xfId="9800" xr:uid="{00000000-0005-0000-0000-000066260000}"/>
    <cellStyle name="Normal 2 3 45" xfId="9801" xr:uid="{00000000-0005-0000-0000-000067260000}"/>
    <cellStyle name="Normal 2 3 46" xfId="9802" xr:uid="{00000000-0005-0000-0000-000068260000}"/>
    <cellStyle name="Normal 2 3 47" xfId="9803" xr:uid="{00000000-0005-0000-0000-000069260000}"/>
    <cellStyle name="Normal 2 3 48" xfId="9804" xr:uid="{00000000-0005-0000-0000-00006A260000}"/>
    <cellStyle name="Normal 2 3 49" xfId="9805" xr:uid="{00000000-0005-0000-0000-00006B260000}"/>
    <cellStyle name="Normal 2 3 5" xfId="9806" xr:uid="{00000000-0005-0000-0000-00006C260000}"/>
    <cellStyle name="Normal 2 3 50" xfId="9807" xr:uid="{00000000-0005-0000-0000-00006D260000}"/>
    <cellStyle name="Normal 2 3 51" xfId="9808" xr:uid="{00000000-0005-0000-0000-00006E260000}"/>
    <cellStyle name="Normal 2 3 52" xfId="9809" xr:uid="{00000000-0005-0000-0000-00006F260000}"/>
    <cellStyle name="Normal 2 3 53" xfId="9810" xr:uid="{00000000-0005-0000-0000-000070260000}"/>
    <cellStyle name="Normal 2 3 54" xfId="9811" xr:uid="{00000000-0005-0000-0000-000071260000}"/>
    <cellStyle name="Normal 2 3 55" xfId="9812" xr:uid="{00000000-0005-0000-0000-000072260000}"/>
    <cellStyle name="Normal 2 3 56" xfId="9813" xr:uid="{00000000-0005-0000-0000-000073260000}"/>
    <cellStyle name="Normal 2 3 57" xfId="9814" xr:uid="{00000000-0005-0000-0000-000074260000}"/>
    <cellStyle name="Normal 2 3 58" xfId="9815" xr:uid="{00000000-0005-0000-0000-000075260000}"/>
    <cellStyle name="Normal 2 3 59" xfId="9816" xr:uid="{00000000-0005-0000-0000-000076260000}"/>
    <cellStyle name="Normal 2 3 6" xfId="9817" xr:uid="{00000000-0005-0000-0000-000077260000}"/>
    <cellStyle name="Normal 2 3 60" xfId="9818" xr:uid="{00000000-0005-0000-0000-000078260000}"/>
    <cellStyle name="Normal 2 3 61" xfId="9819" xr:uid="{00000000-0005-0000-0000-000079260000}"/>
    <cellStyle name="Normal 2 3 62" xfId="9820" xr:uid="{00000000-0005-0000-0000-00007A260000}"/>
    <cellStyle name="Normal 2 3 63" xfId="9821" xr:uid="{00000000-0005-0000-0000-00007B260000}"/>
    <cellStyle name="Normal 2 3 64" xfId="9822" xr:uid="{00000000-0005-0000-0000-00007C260000}"/>
    <cellStyle name="Normal 2 3 65" xfId="9823" xr:uid="{00000000-0005-0000-0000-00007D260000}"/>
    <cellStyle name="Normal 2 3 66" xfId="9824" xr:uid="{00000000-0005-0000-0000-00007E260000}"/>
    <cellStyle name="Normal 2 3 67" xfId="9825" xr:uid="{00000000-0005-0000-0000-00007F260000}"/>
    <cellStyle name="Normal 2 3 68" xfId="9826" xr:uid="{00000000-0005-0000-0000-000080260000}"/>
    <cellStyle name="Normal 2 3 69" xfId="9827" xr:uid="{00000000-0005-0000-0000-000081260000}"/>
    <cellStyle name="Normal 2 3 7" xfId="9828" xr:uid="{00000000-0005-0000-0000-000082260000}"/>
    <cellStyle name="Normal 2 3 70" xfId="9829" xr:uid="{00000000-0005-0000-0000-000083260000}"/>
    <cellStyle name="Normal 2 3 71" xfId="9830" xr:uid="{00000000-0005-0000-0000-000084260000}"/>
    <cellStyle name="Normal 2 3 72" xfId="9831" xr:uid="{00000000-0005-0000-0000-000085260000}"/>
    <cellStyle name="Normal 2 3 73" xfId="9832" xr:uid="{00000000-0005-0000-0000-000086260000}"/>
    <cellStyle name="Normal 2 3 74" xfId="9833" xr:uid="{00000000-0005-0000-0000-000087260000}"/>
    <cellStyle name="Normal 2 3 75" xfId="9754" xr:uid="{00000000-0005-0000-0000-000088260000}"/>
    <cellStyle name="Normal 2 3 8" xfId="9834" xr:uid="{00000000-0005-0000-0000-000089260000}"/>
    <cellStyle name="Normal 2 3 9" xfId="9835" xr:uid="{00000000-0005-0000-0000-00008A260000}"/>
    <cellStyle name="Normal 2 30" xfId="9836" xr:uid="{00000000-0005-0000-0000-00008B260000}"/>
    <cellStyle name="Normal 2 31" xfId="9837" xr:uid="{00000000-0005-0000-0000-00008C260000}"/>
    <cellStyle name="Normal 2 32" xfId="9838" xr:uid="{00000000-0005-0000-0000-00008D260000}"/>
    <cellStyle name="Normal 2 33" xfId="9522" xr:uid="{00000000-0005-0000-0000-00008E260000}"/>
    <cellStyle name="Normal 2 4" xfId="10" xr:uid="{00000000-0005-0000-0000-00008F260000}"/>
    <cellStyle name="Normal 2 4 2" xfId="42" xr:uid="{00000000-0005-0000-0000-000090260000}"/>
    <cellStyle name="Normal 2 4 2 2" xfId="9841" xr:uid="{00000000-0005-0000-0000-000091260000}"/>
    <cellStyle name="Normal 2 4 2 3" xfId="9842" xr:uid="{00000000-0005-0000-0000-000092260000}"/>
    <cellStyle name="Normal 2 4 2 4" xfId="9843" xr:uid="{00000000-0005-0000-0000-000093260000}"/>
    <cellStyle name="Normal 2 4 2 5" xfId="9844" xr:uid="{00000000-0005-0000-0000-000094260000}"/>
    <cellStyle name="Normal 2 4 2 6" xfId="9840" xr:uid="{00000000-0005-0000-0000-000095260000}"/>
    <cellStyle name="Normal 2 4 3" xfId="9845" xr:uid="{00000000-0005-0000-0000-000096260000}"/>
    <cellStyle name="Normal 2 4 4" xfId="9846" xr:uid="{00000000-0005-0000-0000-000097260000}"/>
    <cellStyle name="Normal 2 4 5" xfId="9847" xr:uid="{00000000-0005-0000-0000-000098260000}"/>
    <cellStyle name="Normal 2 4 6" xfId="9839" xr:uid="{00000000-0005-0000-0000-000099260000}"/>
    <cellStyle name="Normal 2 5" xfId="11" xr:uid="{00000000-0005-0000-0000-00009A260000}"/>
    <cellStyle name="Normal 2 5 2" xfId="43" xr:uid="{00000000-0005-0000-0000-00009B260000}"/>
    <cellStyle name="Normal 2 5 3" xfId="9848" xr:uid="{00000000-0005-0000-0000-00009C260000}"/>
    <cellStyle name="Normal 2 6" xfId="12" xr:uid="{00000000-0005-0000-0000-00009D260000}"/>
    <cellStyle name="Normal 2 6 2" xfId="44" xr:uid="{00000000-0005-0000-0000-00009E260000}"/>
    <cellStyle name="Normal 2 6 3" xfId="9849" xr:uid="{00000000-0005-0000-0000-00009F260000}"/>
    <cellStyle name="Normal 2 7" xfId="13" xr:uid="{00000000-0005-0000-0000-0000A0260000}"/>
    <cellStyle name="Normal 2 7 2" xfId="45" xr:uid="{00000000-0005-0000-0000-0000A1260000}"/>
    <cellStyle name="Normal 2 7 3" xfId="9850" xr:uid="{00000000-0005-0000-0000-0000A2260000}"/>
    <cellStyle name="Normal 2 8" xfId="14" xr:uid="{00000000-0005-0000-0000-0000A3260000}"/>
    <cellStyle name="Normal 2 8 2" xfId="46" xr:uid="{00000000-0005-0000-0000-0000A4260000}"/>
    <cellStyle name="Normal 2 8 3" xfId="9851" xr:uid="{00000000-0005-0000-0000-0000A5260000}"/>
    <cellStyle name="Normal 2 9" xfId="15" xr:uid="{00000000-0005-0000-0000-0000A6260000}"/>
    <cellStyle name="Normal 2 9 2" xfId="47" xr:uid="{00000000-0005-0000-0000-0000A7260000}"/>
    <cellStyle name="Normal 2 9 3" xfId="9852" xr:uid="{00000000-0005-0000-0000-0000A8260000}"/>
    <cellStyle name="Normal 2_Investment Linked Portfolios" xfId="9853" xr:uid="{00000000-0005-0000-0000-0000A9260000}"/>
    <cellStyle name="Normal 20" xfId="9854" xr:uid="{00000000-0005-0000-0000-0000AA260000}"/>
    <cellStyle name="Normal 20 2" xfId="9855" xr:uid="{00000000-0005-0000-0000-0000AB260000}"/>
    <cellStyle name="Normal 20 3" xfId="9856" xr:uid="{00000000-0005-0000-0000-0000AC260000}"/>
    <cellStyle name="Normal 20 4" xfId="9857" xr:uid="{00000000-0005-0000-0000-0000AD260000}"/>
    <cellStyle name="Normal 20 5" xfId="9858" xr:uid="{00000000-0005-0000-0000-0000AE260000}"/>
    <cellStyle name="Normal 21" xfId="9859" xr:uid="{00000000-0005-0000-0000-0000AF260000}"/>
    <cellStyle name="Normal 21 2" xfId="14453" xr:uid="{00000000-0005-0000-0000-0000B0260000}"/>
    <cellStyle name="Normal 21 3" xfId="14454" xr:uid="{00000000-0005-0000-0000-0000B1260000}"/>
    <cellStyle name="Normal 22" xfId="9860" xr:uid="{00000000-0005-0000-0000-0000B2260000}"/>
    <cellStyle name="Normal 22 2" xfId="14455" xr:uid="{00000000-0005-0000-0000-0000B3260000}"/>
    <cellStyle name="Normal 22 3" xfId="14456" xr:uid="{00000000-0005-0000-0000-0000B4260000}"/>
    <cellStyle name="Normal 23" xfId="9861" xr:uid="{00000000-0005-0000-0000-0000B5260000}"/>
    <cellStyle name="Normal 23 2" xfId="14457" xr:uid="{00000000-0005-0000-0000-0000B6260000}"/>
    <cellStyle name="Normal 23 3" xfId="14458" xr:uid="{00000000-0005-0000-0000-0000B7260000}"/>
    <cellStyle name="Normal 23 4" xfId="14459" xr:uid="{00000000-0005-0000-0000-0000B8260000}"/>
    <cellStyle name="Normal 24" xfId="9862" xr:uid="{00000000-0005-0000-0000-0000B9260000}"/>
    <cellStyle name="Normal 25" xfId="16" xr:uid="{00000000-0005-0000-0000-0000BA260000}"/>
    <cellStyle name="Normal 25 2" xfId="48" xr:uid="{00000000-0005-0000-0000-0000BB260000}"/>
    <cellStyle name="Normal 25 3" xfId="14390" xr:uid="{00000000-0005-0000-0000-0000BC260000}"/>
    <cellStyle name="Normal 26" xfId="17" xr:uid="{00000000-0005-0000-0000-0000BD260000}"/>
    <cellStyle name="Normal 26 2" xfId="49" xr:uid="{00000000-0005-0000-0000-0000BE260000}"/>
    <cellStyle name="Normal 26 3" xfId="14460" xr:uid="{00000000-0005-0000-0000-0000BF260000}"/>
    <cellStyle name="Normal 27" xfId="18" xr:uid="{00000000-0005-0000-0000-0000C0260000}"/>
    <cellStyle name="Normal 27 2" xfId="50" xr:uid="{00000000-0005-0000-0000-0000C1260000}"/>
    <cellStyle name="Normal 27 3" xfId="14461" xr:uid="{00000000-0005-0000-0000-0000C2260000}"/>
    <cellStyle name="Normal 28" xfId="19" xr:uid="{00000000-0005-0000-0000-0000C3260000}"/>
    <cellStyle name="Normal 28 2" xfId="51" xr:uid="{00000000-0005-0000-0000-0000C4260000}"/>
    <cellStyle name="Normal 28 3" xfId="14462" xr:uid="{00000000-0005-0000-0000-0000C5260000}"/>
    <cellStyle name="Normal 29" xfId="20" xr:uid="{00000000-0005-0000-0000-0000C6260000}"/>
    <cellStyle name="Normal 29 2" xfId="52" xr:uid="{00000000-0005-0000-0000-0000C7260000}"/>
    <cellStyle name="Normal 29 3" xfId="14463" xr:uid="{00000000-0005-0000-0000-0000C8260000}"/>
    <cellStyle name="Normal 3" xfId="21" xr:uid="{00000000-0005-0000-0000-0000C9260000}"/>
    <cellStyle name="Normal 3 10" xfId="9864" xr:uid="{00000000-0005-0000-0000-0000CA260000}"/>
    <cellStyle name="Normal 3 11" xfId="9865" xr:uid="{00000000-0005-0000-0000-0000CB260000}"/>
    <cellStyle name="Normal 3 12" xfId="9866" xr:uid="{00000000-0005-0000-0000-0000CC260000}"/>
    <cellStyle name="Normal 3 13" xfId="9867" xr:uid="{00000000-0005-0000-0000-0000CD260000}"/>
    <cellStyle name="Normal 3 14" xfId="9868" xr:uid="{00000000-0005-0000-0000-0000CE260000}"/>
    <cellStyle name="Normal 3 15" xfId="9869" xr:uid="{00000000-0005-0000-0000-0000CF260000}"/>
    <cellStyle name="Normal 3 16" xfId="9870" xr:uid="{00000000-0005-0000-0000-0000D0260000}"/>
    <cellStyle name="Normal 3 17" xfId="9871" xr:uid="{00000000-0005-0000-0000-0000D1260000}"/>
    <cellStyle name="Normal 3 18" xfId="9872" xr:uid="{00000000-0005-0000-0000-0000D2260000}"/>
    <cellStyle name="Normal 3 19" xfId="9873" xr:uid="{00000000-0005-0000-0000-0000D3260000}"/>
    <cellStyle name="Normal 3 2" xfId="53" xr:uid="{00000000-0005-0000-0000-0000D4260000}"/>
    <cellStyle name="Normal 3 2 10" xfId="9875" xr:uid="{00000000-0005-0000-0000-0000D5260000}"/>
    <cellStyle name="Normal 3 2 11" xfId="9876" xr:uid="{00000000-0005-0000-0000-0000D6260000}"/>
    <cellStyle name="Normal 3 2 12" xfId="9877" xr:uid="{00000000-0005-0000-0000-0000D7260000}"/>
    <cellStyle name="Normal 3 2 13" xfId="9878" xr:uid="{00000000-0005-0000-0000-0000D8260000}"/>
    <cellStyle name="Normal 3 2 14" xfId="9879" xr:uid="{00000000-0005-0000-0000-0000D9260000}"/>
    <cellStyle name="Normal 3 2 15" xfId="9880" xr:uid="{00000000-0005-0000-0000-0000DA260000}"/>
    <cellStyle name="Normal 3 2 16" xfId="9881" xr:uid="{00000000-0005-0000-0000-0000DB260000}"/>
    <cellStyle name="Normal 3 2 17" xfId="9882" xr:uid="{00000000-0005-0000-0000-0000DC260000}"/>
    <cellStyle name="Normal 3 2 18" xfId="9883" xr:uid="{00000000-0005-0000-0000-0000DD260000}"/>
    <cellStyle name="Normal 3 2 19" xfId="9884" xr:uid="{00000000-0005-0000-0000-0000DE260000}"/>
    <cellStyle name="Normal 3 2 2" xfId="9885" xr:uid="{00000000-0005-0000-0000-0000DF260000}"/>
    <cellStyle name="Normal 3 2 2 2" xfId="14464" xr:uid="{00000000-0005-0000-0000-0000E0260000}"/>
    <cellStyle name="Normal 3 2 2 2 2" xfId="14465" xr:uid="{00000000-0005-0000-0000-0000E1260000}"/>
    <cellStyle name="Normal 3 2 2 2 3" xfId="14466" xr:uid="{00000000-0005-0000-0000-0000E2260000}"/>
    <cellStyle name="Normal 3 2 2 3" xfId="14467" xr:uid="{00000000-0005-0000-0000-0000E3260000}"/>
    <cellStyle name="Normal 3 2 2 3 2" xfId="14468" xr:uid="{00000000-0005-0000-0000-0000E4260000}"/>
    <cellStyle name="Normal 3 2 2 3 3" xfId="14469" xr:uid="{00000000-0005-0000-0000-0000E5260000}"/>
    <cellStyle name="Normal 3 2 2 4" xfId="14470" xr:uid="{00000000-0005-0000-0000-0000E6260000}"/>
    <cellStyle name="Normal 3 2 2 5" xfId="14471" xr:uid="{00000000-0005-0000-0000-0000E7260000}"/>
    <cellStyle name="Normal 3 2 2 6" xfId="14472" xr:uid="{00000000-0005-0000-0000-0000E8260000}"/>
    <cellStyle name="Normal 3 2 20" xfId="9886" xr:uid="{00000000-0005-0000-0000-0000E9260000}"/>
    <cellStyle name="Normal 3 2 21" xfId="9887" xr:uid="{00000000-0005-0000-0000-0000EA260000}"/>
    <cellStyle name="Normal 3 2 22" xfId="9888" xr:uid="{00000000-0005-0000-0000-0000EB260000}"/>
    <cellStyle name="Normal 3 2 23" xfId="9889" xr:uid="{00000000-0005-0000-0000-0000EC260000}"/>
    <cellStyle name="Normal 3 2 24" xfId="9874" xr:uid="{00000000-0005-0000-0000-0000ED260000}"/>
    <cellStyle name="Normal 3 2 3" xfId="9890" xr:uid="{00000000-0005-0000-0000-0000EE260000}"/>
    <cellStyle name="Normal 3 2 3 2" xfId="14473" xr:uid="{00000000-0005-0000-0000-0000EF260000}"/>
    <cellStyle name="Normal 3 2 3 3" xfId="14474" xr:uid="{00000000-0005-0000-0000-0000F0260000}"/>
    <cellStyle name="Normal 3 2 4" xfId="9891" xr:uid="{00000000-0005-0000-0000-0000F1260000}"/>
    <cellStyle name="Normal 3 2 4 2" xfId="14475" xr:uid="{00000000-0005-0000-0000-0000F2260000}"/>
    <cellStyle name="Normal 3 2 4 3" xfId="14476" xr:uid="{00000000-0005-0000-0000-0000F3260000}"/>
    <cellStyle name="Normal 3 2 5" xfId="9892" xr:uid="{00000000-0005-0000-0000-0000F4260000}"/>
    <cellStyle name="Normal 3 2 5 2" xfId="14477" xr:uid="{00000000-0005-0000-0000-0000F5260000}"/>
    <cellStyle name="Normal 3 2 5 3" xfId="14478" xr:uid="{00000000-0005-0000-0000-0000F6260000}"/>
    <cellStyle name="Normal 3 2 6" xfId="9893" xr:uid="{00000000-0005-0000-0000-0000F7260000}"/>
    <cellStyle name="Normal 3 2 6 2" xfId="14479" xr:uid="{00000000-0005-0000-0000-0000F8260000}"/>
    <cellStyle name="Normal 3 2 6 3" xfId="14480" xr:uid="{00000000-0005-0000-0000-0000F9260000}"/>
    <cellStyle name="Normal 3 2 7" xfId="9894" xr:uid="{00000000-0005-0000-0000-0000FA260000}"/>
    <cellStyle name="Normal 3 2 8" xfId="9895" xr:uid="{00000000-0005-0000-0000-0000FB260000}"/>
    <cellStyle name="Normal 3 2 9" xfId="9896" xr:uid="{00000000-0005-0000-0000-0000FC260000}"/>
    <cellStyle name="Normal 3 20" xfId="9897" xr:uid="{00000000-0005-0000-0000-0000FD260000}"/>
    <cellStyle name="Normal 3 21" xfId="9898" xr:uid="{00000000-0005-0000-0000-0000FE260000}"/>
    <cellStyle name="Normal 3 22" xfId="9899" xr:uid="{00000000-0005-0000-0000-0000FF260000}"/>
    <cellStyle name="Normal 3 23" xfId="9900" xr:uid="{00000000-0005-0000-0000-000000270000}"/>
    <cellStyle name="Normal 3 24" xfId="9901" xr:uid="{00000000-0005-0000-0000-000001270000}"/>
    <cellStyle name="Normal 3 25" xfId="9902" xr:uid="{00000000-0005-0000-0000-000002270000}"/>
    <cellStyle name="Normal 3 26" xfId="9903" xr:uid="{00000000-0005-0000-0000-000003270000}"/>
    <cellStyle name="Normal 3 27" xfId="9863" xr:uid="{00000000-0005-0000-0000-000004270000}"/>
    <cellStyle name="Normal 3 3" xfId="9904" xr:uid="{00000000-0005-0000-0000-000005270000}"/>
    <cellStyle name="Normal 3 3 2" xfId="14481" xr:uid="{00000000-0005-0000-0000-000006270000}"/>
    <cellStyle name="Normal 3 3 2 2" xfId="14482" xr:uid="{00000000-0005-0000-0000-000007270000}"/>
    <cellStyle name="Normal 3 3 2 2 2" xfId="14483" xr:uid="{00000000-0005-0000-0000-000008270000}"/>
    <cellStyle name="Normal 3 3 2 2 3" xfId="14484" xr:uid="{00000000-0005-0000-0000-000009270000}"/>
    <cellStyle name="Normal 3 3 2 3" xfId="14485" xr:uid="{00000000-0005-0000-0000-00000A270000}"/>
    <cellStyle name="Normal 3 3 2 4" xfId="14486" xr:uid="{00000000-0005-0000-0000-00000B270000}"/>
    <cellStyle name="Normal 3 3 3" xfId="14487" xr:uid="{00000000-0005-0000-0000-00000C270000}"/>
    <cellStyle name="Normal 3 3 3 2" xfId="14488" xr:uid="{00000000-0005-0000-0000-00000D270000}"/>
    <cellStyle name="Normal 3 3 3 3" xfId="14489" xr:uid="{00000000-0005-0000-0000-00000E270000}"/>
    <cellStyle name="Normal 3 3 4" xfId="14490" xr:uid="{00000000-0005-0000-0000-00000F270000}"/>
    <cellStyle name="Normal 3 3 4 2" xfId="14491" xr:uid="{00000000-0005-0000-0000-000010270000}"/>
    <cellStyle name="Normal 3 3 4 3" xfId="14492" xr:uid="{00000000-0005-0000-0000-000011270000}"/>
    <cellStyle name="Normal 3 3 5" xfId="14493" xr:uid="{00000000-0005-0000-0000-000012270000}"/>
    <cellStyle name="Normal 3 3 5 2" xfId="14494" xr:uid="{00000000-0005-0000-0000-000013270000}"/>
    <cellStyle name="Normal 3 3 5 3" xfId="14495" xr:uid="{00000000-0005-0000-0000-000014270000}"/>
    <cellStyle name="Normal 3 3 6" xfId="14496" xr:uid="{00000000-0005-0000-0000-000015270000}"/>
    <cellStyle name="Normal 3 3 6 2" xfId="14497" xr:uid="{00000000-0005-0000-0000-000016270000}"/>
    <cellStyle name="Normal 3 3 6 3" xfId="14498" xr:uid="{00000000-0005-0000-0000-000017270000}"/>
    <cellStyle name="Normal 3 3 7" xfId="14499" xr:uid="{00000000-0005-0000-0000-000018270000}"/>
    <cellStyle name="Normal 3 3 8" xfId="14500" xr:uid="{00000000-0005-0000-0000-000019270000}"/>
    <cellStyle name="Normal 3 4" xfId="9905" xr:uid="{00000000-0005-0000-0000-00001A270000}"/>
    <cellStyle name="Normal 3 4 2" xfId="14501" xr:uid="{00000000-0005-0000-0000-00001B270000}"/>
    <cellStyle name="Normal 3 4 3" xfId="14502" xr:uid="{00000000-0005-0000-0000-00001C270000}"/>
    <cellStyle name="Normal 3 5" xfId="9906" xr:uid="{00000000-0005-0000-0000-00001D270000}"/>
    <cellStyle name="Normal 3 5 2" xfId="14503" xr:uid="{00000000-0005-0000-0000-00001E270000}"/>
    <cellStyle name="Normal 3 5 3" xfId="14504" xr:uid="{00000000-0005-0000-0000-00001F270000}"/>
    <cellStyle name="Normal 3 6" xfId="9907" xr:uid="{00000000-0005-0000-0000-000020270000}"/>
    <cellStyle name="Normal 3 6 2" xfId="14505" xr:uid="{00000000-0005-0000-0000-000021270000}"/>
    <cellStyle name="Normal 3 6 3" xfId="14506" xr:uid="{00000000-0005-0000-0000-000022270000}"/>
    <cellStyle name="Normal 3 7" xfId="9908" xr:uid="{00000000-0005-0000-0000-000023270000}"/>
    <cellStyle name="Normal 3 7 2" xfId="14507" xr:uid="{00000000-0005-0000-0000-000024270000}"/>
    <cellStyle name="Normal 3 7 3" xfId="14508" xr:uid="{00000000-0005-0000-0000-000025270000}"/>
    <cellStyle name="Normal 3 8" xfId="9909" xr:uid="{00000000-0005-0000-0000-000026270000}"/>
    <cellStyle name="Normal 3 9" xfId="9910" xr:uid="{00000000-0005-0000-0000-000027270000}"/>
    <cellStyle name="Normal 3_PROD_DETAILS" xfId="9911" xr:uid="{00000000-0005-0000-0000-000028270000}"/>
    <cellStyle name="Normal 30" xfId="22" xr:uid="{00000000-0005-0000-0000-000029270000}"/>
    <cellStyle name="Normal 30 2" xfId="54" xr:uid="{00000000-0005-0000-0000-00002A270000}"/>
    <cellStyle name="Normal 30 3" xfId="14509" xr:uid="{00000000-0005-0000-0000-00002B270000}"/>
    <cellStyle name="Normal 31" xfId="23" xr:uid="{00000000-0005-0000-0000-00002C270000}"/>
    <cellStyle name="Normal 31 2" xfId="55" xr:uid="{00000000-0005-0000-0000-00002D270000}"/>
    <cellStyle name="Normal 31 3" xfId="14510" xr:uid="{00000000-0005-0000-0000-00002E270000}"/>
    <cellStyle name="Normal 32" xfId="14511" xr:uid="{00000000-0005-0000-0000-00002F270000}"/>
    <cellStyle name="Normal 33" xfId="61" xr:uid="{00000000-0005-0000-0000-000030270000}"/>
    <cellStyle name="Normal 4" xfId="24" xr:uid="{00000000-0005-0000-0000-000031270000}"/>
    <cellStyle name="Normal 4 10" xfId="9913" xr:uid="{00000000-0005-0000-0000-000032270000}"/>
    <cellStyle name="Normal 4 11" xfId="9914" xr:uid="{00000000-0005-0000-0000-000033270000}"/>
    <cellStyle name="Normal 4 12" xfId="9915" xr:uid="{00000000-0005-0000-0000-000034270000}"/>
    <cellStyle name="Normal 4 13" xfId="9916" xr:uid="{00000000-0005-0000-0000-000035270000}"/>
    <cellStyle name="Normal 4 14" xfId="9917" xr:uid="{00000000-0005-0000-0000-000036270000}"/>
    <cellStyle name="Normal 4 15" xfId="9918" xr:uid="{00000000-0005-0000-0000-000037270000}"/>
    <cellStyle name="Normal 4 16" xfId="9919" xr:uid="{00000000-0005-0000-0000-000038270000}"/>
    <cellStyle name="Normal 4 17" xfId="9920" xr:uid="{00000000-0005-0000-0000-000039270000}"/>
    <cellStyle name="Normal 4 18" xfId="9921" xr:uid="{00000000-0005-0000-0000-00003A270000}"/>
    <cellStyle name="Normal 4 19" xfId="9922" xr:uid="{00000000-0005-0000-0000-00003B270000}"/>
    <cellStyle name="Normal 4 2" xfId="56" xr:uid="{00000000-0005-0000-0000-00003C270000}"/>
    <cellStyle name="Normal 4 2 2" xfId="9924" xr:uid="{00000000-0005-0000-0000-00003D270000}"/>
    <cellStyle name="Normal 4 2 2 2" xfId="9925" xr:uid="{00000000-0005-0000-0000-00003E270000}"/>
    <cellStyle name="Normal 4 2 2 2 2" xfId="9926" xr:uid="{00000000-0005-0000-0000-00003F270000}"/>
    <cellStyle name="Normal 4 2 2 2 3" xfId="9927" xr:uid="{00000000-0005-0000-0000-000040270000}"/>
    <cellStyle name="Normal 4 2 2 3" xfId="9928" xr:uid="{00000000-0005-0000-0000-000041270000}"/>
    <cellStyle name="Normal 4 2 2 4" xfId="9929" xr:uid="{00000000-0005-0000-0000-000042270000}"/>
    <cellStyle name="Normal 4 2 2 5" xfId="9930" xr:uid="{00000000-0005-0000-0000-000043270000}"/>
    <cellStyle name="Normal 4 2 3" xfId="9931" xr:uid="{00000000-0005-0000-0000-000044270000}"/>
    <cellStyle name="Normal 4 2 4" xfId="9932" xr:uid="{00000000-0005-0000-0000-000045270000}"/>
    <cellStyle name="Normal 4 2 5" xfId="9933" xr:uid="{00000000-0005-0000-0000-000046270000}"/>
    <cellStyle name="Normal 4 2 5 2" xfId="9934" xr:uid="{00000000-0005-0000-0000-000047270000}"/>
    <cellStyle name="Normal 4 2 5 3" xfId="9935" xr:uid="{00000000-0005-0000-0000-000048270000}"/>
    <cellStyle name="Normal 4 2 6" xfId="9936" xr:uid="{00000000-0005-0000-0000-000049270000}"/>
    <cellStyle name="Normal 4 2 7" xfId="9923" xr:uid="{00000000-0005-0000-0000-00004A270000}"/>
    <cellStyle name="Normal 4 20" xfId="9937" xr:uid="{00000000-0005-0000-0000-00004B270000}"/>
    <cellStyle name="Normal 4 21" xfId="9938" xr:uid="{00000000-0005-0000-0000-00004C270000}"/>
    <cellStyle name="Normal 4 22" xfId="9939" xr:uid="{00000000-0005-0000-0000-00004D270000}"/>
    <cellStyle name="Normal 4 23" xfId="9940" xr:uid="{00000000-0005-0000-0000-00004E270000}"/>
    <cellStyle name="Normal 4 24" xfId="9941" xr:uid="{00000000-0005-0000-0000-00004F270000}"/>
    <cellStyle name="Normal 4 25" xfId="9942" xr:uid="{00000000-0005-0000-0000-000050270000}"/>
    <cellStyle name="Normal 4 26" xfId="9943" xr:uid="{00000000-0005-0000-0000-000051270000}"/>
    <cellStyle name="Normal 4 27" xfId="9944" xr:uid="{00000000-0005-0000-0000-000052270000}"/>
    <cellStyle name="Normal 4 27 2" xfId="9945" xr:uid="{00000000-0005-0000-0000-000053270000}"/>
    <cellStyle name="Normal 4 27 3" xfId="9946" xr:uid="{00000000-0005-0000-0000-000054270000}"/>
    <cellStyle name="Normal 4 28" xfId="9947" xr:uid="{00000000-0005-0000-0000-000055270000}"/>
    <cellStyle name="Normal 4 29" xfId="9912" xr:uid="{00000000-0005-0000-0000-000056270000}"/>
    <cellStyle name="Normal 4 3" xfId="9948" xr:uid="{00000000-0005-0000-0000-000057270000}"/>
    <cellStyle name="Normal 4 4" xfId="9949" xr:uid="{00000000-0005-0000-0000-000058270000}"/>
    <cellStyle name="Normal 4 5" xfId="9950" xr:uid="{00000000-0005-0000-0000-000059270000}"/>
    <cellStyle name="Normal 4 6" xfId="9951" xr:uid="{00000000-0005-0000-0000-00005A270000}"/>
    <cellStyle name="Normal 4 7" xfId="9952" xr:uid="{00000000-0005-0000-0000-00005B270000}"/>
    <cellStyle name="Normal 4 8" xfId="9953" xr:uid="{00000000-0005-0000-0000-00005C270000}"/>
    <cellStyle name="Normal 4 9" xfId="9954" xr:uid="{00000000-0005-0000-0000-00005D270000}"/>
    <cellStyle name="Normal 5" xfId="25" xr:uid="{00000000-0005-0000-0000-00005E270000}"/>
    <cellStyle name="Normal 5 10" xfId="9956" xr:uid="{00000000-0005-0000-0000-00005F270000}"/>
    <cellStyle name="Normal 5 11" xfId="9957" xr:uid="{00000000-0005-0000-0000-000060270000}"/>
    <cellStyle name="Normal 5 12" xfId="9958" xr:uid="{00000000-0005-0000-0000-000061270000}"/>
    <cellStyle name="Normal 5 13" xfId="9959" xr:uid="{00000000-0005-0000-0000-000062270000}"/>
    <cellStyle name="Normal 5 14" xfId="9960" xr:uid="{00000000-0005-0000-0000-000063270000}"/>
    <cellStyle name="Normal 5 15" xfId="9961" xr:uid="{00000000-0005-0000-0000-000064270000}"/>
    <cellStyle name="Normal 5 16" xfId="9962" xr:uid="{00000000-0005-0000-0000-000065270000}"/>
    <cellStyle name="Normal 5 17" xfId="9963" xr:uid="{00000000-0005-0000-0000-000066270000}"/>
    <cellStyle name="Normal 5 18" xfId="9964" xr:uid="{00000000-0005-0000-0000-000067270000}"/>
    <cellStyle name="Normal 5 19" xfId="9965" xr:uid="{00000000-0005-0000-0000-000068270000}"/>
    <cellStyle name="Normal 5 2" xfId="57" xr:uid="{00000000-0005-0000-0000-000069270000}"/>
    <cellStyle name="Normal 5 2 2" xfId="9967" xr:uid="{00000000-0005-0000-0000-00006A270000}"/>
    <cellStyle name="Normal 5 2 2 2" xfId="9968" xr:uid="{00000000-0005-0000-0000-00006B270000}"/>
    <cellStyle name="Normal 5 2 2 2 2" xfId="9969" xr:uid="{00000000-0005-0000-0000-00006C270000}"/>
    <cellStyle name="Normal 5 2 2 2 3" xfId="9970" xr:uid="{00000000-0005-0000-0000-00006D270000}"/>
    <cellStyle name="Normal 5 2 2 3" xfId="9971" xr:uid="{00000000-0005-0000-0000-00006E270000}"/>
    <cellStyle name="Normal 5 2 2 4" xfId="9972" xr:uid="{00000000-0005-0000-0000-00006F270000}"/>
    <cellStyle name="Normal 5 2 2 5" xfId="9973" xr:uid="{00000000-0005-0000-0000-000070270000}"/>
    <cellStyle name="Normal 5 2 3" xfId="9974" xr:uid="{00000000-0005-0000-0000-000071270000}"/>
    <cellStyle name="Normal 5 2 4" xfId="9975" xr:uid="{00000000-0005-0000-0000-000072270000}"/>
    <cellStyle name="Normal 5 2 5" xfId="9976" xr:uid="{00000000-0005-0000-0000-000073270000}"/>
    <cellStyle name="Normal 5 2 5 2" xfId="9977" xr:uid="{00000000-0005-0000-0000-000074270000}"/>
    <cellStyle name="Normal 5 2 5 3" xfId="9978" xr:uid="{00000000-0005-0000-0000-000075270000}"/>
    <cellStyle name="Normal 5 2 6" xfId="9979" xr:uid="{00000000-0005-0000-0000-000076270000}"/>
    <cellStyle name="Normal 5 2 7" xfId="9966" xr:uid="{00000000-0005-0000-0000-000077270000}"/>
    <cellStyle name="Normal 5 20" xfId="9980" xr:uid="{00000000-0005-0000-0000-000078270000}"/>
    <cellStyle name="Normal 5 21" xfId="9981" xr:uid="{00000000-0005-0000-0000-000079270000}"/>
    <cellStyle name="Normal 5 22" xfId="9982" xr:uid="{00000000-0005-0000-0000-00007A270000}"/>
    <cellStyle name="Normal 5 23" xfId="9983" xr:uid="{00000000-0005-0000-0000-00007B270000}"/>
    <cellStyle name="Normal 5 24" xfId="9984" xr:uid="{00000000-0005-0000-0000-00007C270000}"/>
    <cellStyle name="Normal 5 25" xfId="9985" xr:uid="{00000000-0005-0000-0000-00007D270000}"/>
    <cellStyle name="Normal 5 26" xfId="9986" xr:uid="{00000000-0005-0000-0000-00007E270000}"/>
    <cellStyle name="Normal 5 27" xfId="9987" xr:uid="{00000000-0005-0000-0000-00007F270000}"/>
    <cellStyle name="Normal 5 27 2" xfId="9988" xr:uid="{00000000-0005-0000-0000-000080270000}"/>
    <cellStyle name="Normal 5 27 3" xfId="9989" xr:uid="{00000000-0005-0000-0000-000081270000}"/>
    <cellStyle name="Normal 5 28" xfId="9990" xr:uid="{00000000-0005-0000-0000-000082270000}"/>
    <cellStyle name="Normal 5 29" xfId="9955" xr:uid="{00000000-0005-0000-0000-000083270000}"/>
    <cellStyle name="Normal 5 3" xfId="9991" xr:uid="{00000000-0005-0000-0000-000084270000}"/>
    <cellStyle name="Normal 5 4" xfId="9992" xr:uid="{00000000-0005-0000-0000-000085270000}"/>
    <cellStyle name="Normal 5 5" xfId="9993" xr:uid="{00000000-0005-0000-0000-000086270000}"/>
    <cellStyle name="Normal 5 6" xfId="9994" xr:uid="{00000000-0005-0000-0000-000087270000}"/>
    <cellStyle name="Normal 5 7" xfId="9995" xr:uid="{00000000-0005-0000-0000-000088270000}"/>
    <cellStyle name="Normal 5 8" xfId="9996" xr:uid="{00000000-0005-0000-0000-000089270000}"/>
    <cellStyle name="Normal 5 9" xfId="9997" xr:uid="{00000000-0005-0000-0000-00008A270000}"/>
    <cellStyle name="Normal 5_PROD_DETAILS" xfId="9998" xr:uid="{00000000-0005-0000-0000-00008B270000}"/>
    <cellStyle name="Normal 6" xfId="26" xr:uid="{00000000-0005-0000-0000-00008C270000}"/>
    <cellStyle name="Normal 6 10" xfId="9999" xr:uid="{00000000-0005-0000-0000-00008D270000}"/>
    <cellStyle name="Normal 6 11" xfId="10000" xr:uid="{00000000-0005-0000-0000-00008E270000}"/>
    <cellStyle name="Normal 6 12" xfId="10001" xr:uid="{00000000-0005-0000-0000-00008F270000}"/>
    <cellStyle name="Normal 6 13" xfId="10002" xr:uid="{00000000-0005-0000-0000-000090270000}"/>
    <cellStyle name="Normal 6 14" xfId="10003" xr:uid="{00000000-0005-0000-0000-000091270000}"/>
    <cellStyle name="Normal 6 2" xfId="58" xr:uid="{00000000-0005-0000-0000-000092270000}"/>
    <cellStyle name="Normal 6 2 2" xfId="10005" xr:uid="{00000000-0005-0000-0000-000093270000}"/>
    <cellStyle name="Normal 6 2 2 2" xfId="10006" xr:uid="{00000000-0005-0000-0000-000094270000}"/>
    <cellStyle name="Normal 6 2 2 3" xfId="10007" xr:uid="{00000000-0005-0000-0000-000095270000}"/>
    <cellStyle name="Normal 6 2 2 4" xfId="10008" xr:uid="{00000000-0005-0000-0000-000096270000}"/>
    <cellStyle name="Normal 6 2 2 5" xfId="10009" xr:uid="{00000000-0005-0000-0000-000097270000}"/>
    <cellStyle name="Normal 6 2 3" xfId="10010" xr:uid="{00000000-0005-0000-0000-000098270000}"/>
    <cellStyle name="Normal 6 2 4" xfId="10011" xr:uid="{00000000-0005-0000-0000-000099270000}"/>
    <cellStyle name="Normal 6 2 5" xfId="10012" xr:uid="{00000000-0005-0000-0000-00009A270000}"/>
    <cellStyle name="Normal 6 2 6" xfId="10004" xr:uid="{00000000-0005-0000-0000-00009B270000}"/>
    <cellStyle name="Normal 6 3" xfId="10013" xr:uid="{00000000-0005-0000-0000-00009C270000}"/>
    <cellStyle name="Normal 6 4" xfId="10014" xr:uid="{00000000-0005-0000-0000-00009D270000}"/>
    <cellStyle name="Normal 6 5" xfId="10015" xr:uid="{00000000-0005-0000-0000-00009E270000}"/>
    <cellStyle name="Normal 6 6" xfId="10016" xr:uid="{00000000-0005-0000-0000-00009F270000}"/>
    <cellStyle name="Normal 6 7" xfId="10017" xr:uid="{00000000-0005-0000-0000-0000A0270000}"/>
    <cellStyle name="Normal 6 8" xfId="10018" xr:uid="{00000000-0005-0000-0000-0000A1270000}"/>
    <cellStyle name="Normal 6 9" xfId="10019" xr:uid="{00000000-0005-0000-0000-0000A2270000}"/>
    <cellStyle name="Normal 7" xfId="27" xr:uid="{00000000-0005-0000-0000-0000A3270000}"/>
    <cellStyle name="Normal 7 10" xfId="10021" xr:uid="{00000000-0005-0000-0000-0000A4270000}"/>
    <cellStyle name="Normal 7 11" xfId="10020" xr:uid="{00000000-0005-0000-0000-0000A5270000}"/>
    <cellStyle name="Normal 7 2" xfId="59" xr:uid="{00000000-0005-0000-0000-0000A6270000}"/>
    <cellStyle name="Normal 7 2 2" xfId="10023" xr:uid="{00000000-0005-0000-0000-0000A7270000}"/>
    <cellStyle name="Normal 7 2 2 2" xfId="10024" xr:uid="{00000000-0005-0000-0000-0000A8270000}"/>
    <cellStyle name="Normal 7 2 2 3" xfId="10025" xr:uid="{00000000-0005-0000-0000-0000A9270000}"/>
    <cellStyle name="Normal 7 2 2 4" xfId="10026" xr:uid="{00000000-0005-0000-0000-0000AA270000}"/>
    <cellStyle name="Normal 7 2 2 5" xfId="10027" xr:uid="{00000000-0005-0000-0000-0000AB270000}"/>
    <cellStyle name="Normal 7 2 3" xfId="10028" xr:uid="{00000000-0005-0000-0000-0000AC270000}"/>
    <cellStyle name="Normal 7 2 3 2" xfId="14512" xr:uid="{00000000-0005-0000-0000-0000AD270000}"/>
    <cellStyle name="Normal 7 2 3 3" xfId="14513" xr:uid="{00000000-0005-0000-0000-0000AE270000}"/>
    <cellStyle name="Normal 7 2 4" xfId="10029" xr:uid="{00000000-0005-0000-0000-0000AF270000}"/>
    <cellStyle name="Normal 7 2 4 2" xfId="14514" xr:uid="{00000000-0005-0000-0000-0000B0270000}"/>
    <cellStyle name="Normal 7 2 4 3" xfId="14515" xr:uid="{00000000-0005-0000-0000-0000B1270000}"/>
    <cellStyle name="Normal 7 2 5" xfId="10030" xr:uid="{00000000-0005-0000-0000-0000B2270000}"/>
    <cellStyle name="Normal 7 2 5 2" xfId="14516" xr:uid="{00000000-0005-0000-0000-0000B3270000}"/>
    <cellStyle name="Normal 7 2 5 3" xfId="14517" xr:uid="{00000000-0005-0000-0000-0000B4270000}"/>
    <cellStyle name="Normal 7 2 6" xfId="14518" xr:uid="{00000000-0005-0000-0000-0000B5270000}"/>
    <cellStyle name="Normal 7 2 7" xfId="14519" xr:uid="{00000000-0005-0000-0000-0000B6270000}"/>
    <cellStyle name="Normal 7 2 8" xfId="10022" xr:uid="{00000000-0005-0000-0000-0000B7270000}"/>
    <cellStyle name="Normal 7 3" xfId="10031" xr:uid="{00000000-0005-0000-0000-0000B8270000}"/>
    <cellStyle name="Normal 7 3 2" xfId="14520" xr:uid="{00000000-0005-0000-0000-0000B9270000}"/>
    <cellStyle name="Normal 7 3 3" xfId="14521" xr:uid="{00000000-0005-0000-0000-0000BA270000}"/>
    <cellStyle name="Normal 7 4" xfId="10032" xr:uid="{00000000-0005-0000-0000-0000BB270000}"/>
    <cellStyle name="Normal 7 4 2" xfId="14522" xr:uid="{00000000-0005-0000-0000-0000BC270000}"/>
    <cellStyle name="Normal 7 4 3" xfId="14523" xr:uid="{00000000-0005-0000-0000-0000BD270000}"/>
    <cellStyle name="Normal 7 5" xfId="10033" xr:uid="{00000000-0005-0000-0000-0000BE270000}"/>
    <cellStyle name="Normal 7 5 2" xfId="14524" xr:uid="{00000000-0005-0000-0000-0000BF270000}"/>
    <cellStyle name="Normal 7 5 3" xfId="14525" xr:uid="{00000000-0005-0000-0000-0000C0270000}"/>
    <cellStyle name="Normal 7 6" xfId="10034" xr:uid="{00000000-0005-0000-0000-0000C1270000}"/>
    <cellStyle name="Normal 7 6 2" xfId="14526" xr:uid="{00000000-0005-0000-0000-0000C2270000}"/>
    <cellStyle name="Normal 7 6 3" xfId="14527" xr:uid="{00000000-0005-0000-0000-0000C3270000}"/>
    <cellStyle name="Normal 7 7" xfId="10035" xr:uid="{00000000-0005-0000-0000-0000C4270000}"/>
    <cellStyle name="Normal 7 8" xfId="10036" xr:uid="{00000000-0005-0000-0000-0000C5270000}"/>
    <cellStyle name="Normal 7 9" xfId="10037" xr:uid="{00000000-0005-0000-0000-0000C6270000}"/>
    <cellStyle name="Normal 8" xfId="33" xr:uid="{00000000-0005-0000-0000-0000C7270000}"/>
    <cellStyle name="Normal 8 10" xfId="10038" xr:uid="{00000000-0005-0000-0000-0000C8270000}"/>
    <cellStyle name="Normal 8 11" xfId="10039" xr:uid="{00000000-0005-0000-0000-0000C9270000}"/>
    <cellStyle name="Normal 8 12" xfId="10040" xr:uid="{00000000-0005-0000-0000-0000CA270000}"/>
    <cellStyle name="Normal 8 13" xfId="10041" xr:uid="{00000000-0005-0000-0000-0000CB270000}"/>
    <cellStyle name="Normal 8 14" xfId="10042" xr:uid="{00000000-0005-0000-0000-0000CC270000}"/>
    <cellStyle name="Normal 8 15" xfId="10043" xr:uid="{00000000-0005-0000-0000-0000CD270000}"/>
    <cellStyle name="Normal 8 16" xfId="10044" xr:uid="{00000000-0005-0000-0000-0000CE270000}"/>
    <cellStyle name="Normal 8 17" xfId="10045" xr:uid="{00000000-0005-0000-0000-0000CF270000}"/>
    <cellStyle name="Normal 8 18" xfId="10046" xr:uid="{00000000-0005-0000-0000-0000D0270000}"/>
    <cellStyle name="Normal 8 19" xfId="10047" xr:uid="{00000000-0005-0000-0000-0000D1270000}"/>
    <cellStyle name="Normal 8 2" xfId="10048" xr:uid="{00000000-0005-0000-0000-0000D2270000}"/>
    <cellStyle name="Normal 8 2 2" xfId="14528" xr:uid="{00000000-0005-0000-0000-0000D3270000}"/>
    <cellStyle name="Normal 8 2 2 2" xfId="14529" xr:uid="{00000000-0005-0000-0000-0000D4270000}"/>
    <cellStyle name="Normal 8 2 2 3" xfId="14530" xr:uid="{00000000-0005-0000-0000-0000D5270000}"/>
    <cellStyle name="Normal 8 2 3" xfId="14531" xr:uid="{00000000-0005-0000-0000-0000D6270000}"/>
    <cellStyle name="Normal 8 2 3 2" xfId="14532" xr:uid="{00000000-0005-0000-0000-0000D7270000}"/>
    <cellStyle name="Normal 8 2 3 3" xfId="14533" xr:uid="{00000000-0005-0000-0000-0000D8270000}"/>
    <cellStyle name="Normal 8 2 4" xfId="14534" xr:uid="{00000000-0005-0000-0000-0000D9270000}"/>
    <cellStyle name="Normal 8 2 4 2" xfId="14535" xr:uid="{00000000-0005-0000-0000-0000DA270000}"/>
    <cellStyle name="Normal 8 2 4 3" xfId="14536" xr:uid="{00000000-0005-0000-0000-0000DB270000}"/>
    <cellStyle name="Normal 8 2 5" xfId="14537" xr:uid="{00000000-0005-0000-0000-0000DC270000}"/>
    <cellStyle name="Normal 8 2 5 2" xfId="14538" xr:uid="{00000000-0005-0000-0000-0000DD270000}"/>
    <cellStyle name="Normal 8 2 5 3" xfId="14539" xr:uid="{00000000-0005-0000-0000-0000DE270000}"/>
    <cellStyle name="Normal 8 2 6" xfId="14540" xr:uid="{00000000-0005-0000-0000-0000DF270000}"/>
    <cellStyle name="Normal 8 2 7" xfId="14541" xr:uid="{00000000-0005-0000-0000-0000E0270000}"/>
    <cellStyle name="Normal 8 20" xfId="10049" xr:uid="{00000000-0005-0000-0000-0000E1270000}"/>
    <cellStyle name="Normal 8 21" xfId="10050" xr:uid="{00000000-0005-0000-0000-0000E2270000}"/>
    <cellStyle name="Normal 8 22" xfId="10051" xr:uid="{00000000-0005-0000-0000-0000E3270000}"/>
    <cellStyle name="Normal 8 23" xfId="10052" xr:uid="{00000000-0005-0000-0000-0000E4270000}"/>
    <cellStyle name="Normal 8 3" xfId="10053" xr:uid="{00000000-0005-0000-0000-0000E5270000}"/>
    <cellStyle name="Normal 8 3 2" xfId="14542" xr:uid="{00000000-0005-0000-0000-0000E6270000}"/>
    <cellStyle name="Normal 8 3 3" xfId="14543" xr:uid="{00000000-0005-0000-0000-0000E7270000}"/>
    <cellStyle name="Normal 8 4" xfId="10054" xr:uid="{00000000-0005-0000-0000-0000E8270000}"/>
    <cellStyle name="Normal 8 4 2" xfId="14544" xr:uid="{00000000-0005-0000-0000-0000E9270000}"/>
    <cellStyle name="Normal 8 4 3" xfId="14545" xr:uid="{00000000-0005-0000-0000-0000EA270000}"/>
    <cellStyle name="Normal 8 5" xfId="10055" xr:uid="{00000000-0005-0000-0000-0000EB270000}"/>
    <cellStyle name="Normal 8 5 2" xfId="14546" xr:uid="{00000000-0005-0000-0000-0000EC270000}"/>
    <cellStyle name="Normal 8 5 3" xfId="14547" xr:uid="{00000000-0005-0000-0000-0000ED270000}"/>
    <cellStyle name="Normal 8 6" xfId="10056" xr:uid="{00000000-0005-0000-0000-0000EE270000}"/>
    <cellStyle name="Normal 8 6 2" xfId="14548" xr:uid="{00000000-0005-0000-0000-0000EF270000}"/>
    <cellStyle name="Normal 8 6 3" xfId="14549" xr:uid="{00000000-0005-0000-0000-0000F0270000}"/>
    <cellStyle name="Normal 8 7" xfId="10057" xr:uid="{00000000-0005-0000-0000-0000F1270000}"/>
    <cellStyle name="Normal 8 8" xfId="10058" xr:uid="{00000000-0005-0000-0000-0000F2270000}"/>
    <cellStyle name="Normal 8 9" xfId="10059" xr:uid="{00000000-0005-0000-0000-0000F3270000}"/>
    <cellStyle name="Normal 9" xfId="10060" xr:uid="{00000000-0005-0000-0000-0000F4270000}"/>
    <cellStyle name="Normal 9 10" xfId="10061" xr:uid="{00000000-0005-0000-0000-0000F5270000}"/>
    <cellStyle name="Normal 9 11" xfId="10062" xr:uid="{00000000-0005-0000-0000-0000F6270000}"/>
    <cellStyle name="Normal 9 12" xfId="10063" xr:uid="{00000000-0005-0000-0000-0000F7270000}"/>
    <cellStyle name="Normal 9 13" xfId="10064" xr:uid="{00000000-0005-0000-0000-0000F8270000}"/>
    <cellStyle name="Normal 9 14" xfId="10065" xr:uid="{00000000-0005-0000-0000-0000F9270000}"/>
    <cellStyle name="Normal 9 15" xfId="10066" xr:uid="{00000000-0005-0000-0000-0000FA270000}"/>
    <cellStyle name="Normal 9 16" xfId="10067" xr:uid="{00000000-0005-0000-0000-0000FB270000}"/>
    <cellStyle name="Normal 9 17" xfId="10068" xr:uid="{00000000-0005-0000-0000-0000FC270000}"/>
    <cellStyle name="Normal 9 18" xfId="10069" xr:uid="{00000000-0005-0000-0000-0000FD270000}"/>
    <cellStyle name="Normal 9 19" xfId="10070" xr:uid="{00000000-0005-0000-0000-0000FE270000}"/>
    <cellStyle name="Normal 9 2" xfId="10071" xr:uid="{00000000-0005-0000-0000-0000FF270000}"/>
    <cellStyle name="Normal 9 2 2" xfId="10072" xr:uid="{00000000-0005-0000-0000-000000280000}"/>
    <cellStyle name="Normal 9 2 3" xfId="10073" xr:uid="{00000000-0005-0000-0000-000001280000}"/>
    <cellStyle name="Normal 9 2 4" xfId="10074" xr:uid="{00000000-0005-0000-0000-000002280000}"/>
    <cellStyle name="Normal 9 2 5" xfId="10075" xr:uid="{00000000-0005-0000-0000-000003280000}"/>
    <cellStyle name="Normal 9 20" xfId="10076" xr:uid="{00000000-0005-0000-0000-000004280000}"/>
    <cellStyle name="Normal 9 21" xfId="10077" xr:uid="{00000000-0005-0000-0000-000005280000}"/>
    <cellStyle name="Normal 9 22" xfId="10078" xr:uid="{00000000-0005-0000-0000-000006280000}"/>
    <cellStyle name="Normal 9 23" xfId="10079" xr:uid="{00000000-0005-0000-0000-000007280000}"/>
    <cellStyle name="Normal 9 24" xfId="10080" xr:uid="{00000000-0005-0000-0000-000008280000}"/>
    <cellStyle name="Normal 9 25" xfId="10081" xr:uid="{00000000-0005-0000-0000-000009280000}"/>
    <cellStyle name="Normal 9 26" xfId="10082" xr:uid="{00000000-0005-0000-0000-00000A280000}"/>
    <cellStyle name="Normal 9 27" xfId="10083" xr:uid="{00000000-0005-0000-0000-00000B280000}"/>
    <cellStyle name="Normal 9 28" xfId="10084" xr:uid="{00000000-0005-0000-0000-00000C280000}"/>
    <cellStyle name="Normal 9 29" xfId="10085" xr:uid="{00000000-0005-0000-0000-00000D280000}"/>
    <cellStyle name="Normal 9 3" xfId="10086" xr:uid="{00000000-0005-0000-0000-00000E280000}"/>
    <cellStyle name="Normal 9 30" xfId="10087" xr:uid="{00000000-0005-0000-0000-00000F280000}"/>
    <cellStyle name="Normal 9 31" xfId="10088" xr:uid="{00000000-0005-0000-0000-000010280000}"/>
    <cellStyle name="Normal 9 32" xfId="10089" xr:uid="{00000000-0005-0000-0000-000011280000}"/>
    <cellStyle name="Normal 9 33" xfId="10090" xr:uid="{00000000-0005-0000-0000-000012280000}"/>
    <cellStyle name="Normal 9 34" xfId="10091" xr:uid="{00000000-0005-0000-0000-000013280000}"/>
    <cellStyle name="Normal 9 35" xfId="10092" xr:uid="{00000000-0005-0000-0000-000014280000}"/>
    <cellStyle name="Normal 9 36" xfId="10093" xr:uid="{00000000-0005-0000-0000-000015280000}"/>
    <cellStyle name="Normal 9 37" xfId="10094" xr:uid="{00000000-0005-0000-0000-000016280000}"/>
    <cellStyle name="Normal 9 38" xfId="10095" xr:uid="{00000000-0005-0000-0000-000017280000}"/>
    <cellStyle name="Normal 9 39" xfId="10096" xr:uid="{00000000-0005-0000-0000-000018280000}"/>
    <cellStyle name="Normal 9 4" xfId="10097" xr:uid="{00000000-0005-0000-0000-000019280000}"/>
    <cellStyle name="Normal 9 40" xfId="10098" xr:uid="{00000000-0005-0000-0000-00001A280000}"/>
    <cellStyle name="Normal 9 41" xfId="10099" xr:uid="{00000000-0005-0000-0000-00001B280000}"/>
    <cellStyle name="Normal 9 42" xfId="10100" xr:uid="{00000000-0005-0000-0000-00001C280000}"/>
    <cellStyle name="Normal 9 43" xfId="10101" xr:uid="{00000000-0005-0000-0000-00001D280000}"/>
    <cellStyle name="Normal 9 44" xfId="10102" xr:uid="{00000000-0005-0000-0000-00001E280000}"/>
    <cellStyle name="Normal 9 45" xfId="10103" xr:uid="{00000000-0005-0000-0000-00001F280000}"/>
    <cellStyle name="Normal 9 46" xfId="10104" xr:uid="{00000000-0005-0000-0000-000020280000}"/>
    <cellStyle name="Normal 9 47" xfId="10105" xr:uid="{00000000-0005-0000-0000-000021280000}"/>
    <cellStyle name="Normal 9 48" xfId="10106" xr:uid="{00000000-0005-0000-0000-000022280000}"/>
    <cellStyle name="Normal 9 49" xfId="10107" xr:uid="{00000000-0005-0000-0000-000023280000}"/>
    <cellStyle name="Normal 9 5" xfId="10108" xr:uid="{00000000-0005-0000-0000-000024280000}"/>
    <cellStyle name="Normal 9 50" xfId="10109" xr:uid="{00000000-0005-0000-0000-000025280000}"/>
    <cellStyle name="Normal 9 51" xfId="10110" xr:uid="{00000000-0005-0000-0000-000026280000}"/>
    <cellStyle name="Normal 9 52" xfId="10111" xr:uid="{00000000-0005-0000-0000-000027280000}"/>
    <cellStyle name="Normal 9 53" xfId="10112" xr:uid="{00000000-0005-0000-0000-000028280000}"/>
    <cellStyle name="Normal 9 54" xfId="10113" xr:uid="{00000000-0005-0000-0000-000029280000}"/>
    <cellStyle name="Normal 9 55" xfId="10114" xr:uid="{00000000-0005-0000-0000-00002A280000}"/>
    <cellStyle name="Normal 9 56" xfId="10115" xr:uid="{00000000-0005-0000-0000-00002B280000}"/>
    <cellStyle name="Normal 9 57" xfId="10116" xr:uid="{00000000-0005-0000-0000-00002C280000}"/>
    <cellStyle name="Normal 9 58" xfId="10117" xr:uid="{00000000-0005-0000-0000-00002D280000}"/>
    <cellStyle name="Normal 9 59" xfId="10118" xr:uid="{00000000-0005-0000-0000-00002E280000}"/>
    <cellStyle name="Normal 9 6" xfId="10119" xr:uid="{00000000-0005-0000-0000-00002F280000}"/>
    <cellStyle name="Normal 9 60" xfId="10120" xr:uid="{00000000-0005-0000-0000-000030280000}"/>
    <cellStyle name="Normal 9 61" xfId="10121" xr:uid="{00000000-0005-0000-0000-000031280000}"/>
    <cellStyle name="Normal 9 62" xfId="10122" xr:uid="{00000000-0005-0000-0000-000032280000}"/>
    <cellStyle name="Normal 9 63" xfId="10123" xr:uid="{00000000-0005-0000-0000-000033280000}"/>
    <cellStyle name="Normal 9 64" xfId="10124" xr:uid="{00000000-0005-0000-0000-000034280000}"/>
    <cellStyle name="Normal 9 65" xfId="10125" xr:uid="{00000000-0005-0000-0000-000035280000}"/>
    <cellStyle name="Normal 9 66" xfId="10126" xr:uid="{00000000-0005-0000-0000-000036280000}"/>
    <cellStyle name="Normal 9 67" xfId="10127" xr:uid="{00000000-0005-0000-0000-000037280000}"/>
    <cellStyle name="Normal 9 68" xfId="10128" xr:uid="{00000000-0005-0000-0000-000038280000}"/>
    <cellStyle name="Normal 9 69" xfId="10129" xr:uid="{00000000-0005-0000-0000-000039280000}"/>
    <cellStyle name="Normal 9 7" xfId="10130" xr:uid="{00000000-0005-0000-0000-00003A280000}"/>
    <cellStyle name="Normal 9 70" xfId="10131" xr:uid="{00000000-0005-0000-0000-00003B280000}"/>
    <cellStyle name="Normal 9 71" xfId="10132" xr:uid="{00000000-0005-0000-0000-00003C280000}"/>
    <cellStyle name="Normal 9 72" xfId="10133" xr:uid="{00000000-0005-0000-0000-00003D280000}"/>
    <cellStyle name="Normal 9 73" xfId="10134" xr:uid="{00000000-0005-0000-0000-00003E280000}"/>
    <cellStyle name="Normal 9 74" xfId="10135" xr:uid="{00000000-0005-0000-0000-00003F280000}"/>
    <cellStyle name="Normal 9 75" xfId="10136" xr:uid="{00000000-0005-0000-0000-000040280000}"/>
    <cellStyle name="Normal 9 8" xfId="10137" xr:uid="{00000000-0005-0000-0000-000041280000}"/>
    <cellStyle name="Normal 9 9" xfId="10138" xr:uid="{00000000-0005-0000-0000-000042280000}"/>
    <cellStyle name="Note 10" xfId="10139" xr:uid="{00000000-0005-0000-0000-000043280000}"/>
    <cellStyle name="Note 10 10" xfId="10140" xr:uid="{00000000-0005-0000-0000-000044280000}"/>
    <cellStyle name="Note 10 11" xfId="10141" xr:uid="{00000000-0005-0000-0000-000045280000}"/>
    <cellStyle name="Note 10 2" xfId="10142" xr:uid="{00000000-0005-0000-0000-000046280000}"/>
    <cellStyle name="Note 10 2 2" xfId="10143" xr:uid="{00000000-0005-0000-0000-000047280000}"/>
    <cellStyle name="Note 10 2 3" xfId="10144" xr:uid="{00000000-0005-0000-0000-000048280000}"/>
    <cellStyle name="Note 10 2 4" xfId="10145" xr:uid="{00000000-0005-0000-0000-000049280000}"/>
    <cellStyle name="Note 10 2 5" xfId="10146" xr:uid="{00000000-0005-0000-0000-00004A280000}"/>
    <cellStyle name="Note 10 2 6" xfId="10147" xr:uid="{00000000-0005-0000-0000-00004B280000}"/>
    <cellStyle name="Note 10 2 7" xfId="10148" xr:uid="{00000000-0005-0000-0000-00004C280000}"/>
    <cellStyle name="Note 10 3" xfId="10149" xr:uid="{00000000-0005-0000-0000-00004D280000}"/>
    <cellStyle name="Note 10 3 2" xfId="10150" xr:uid="{00000000-0005-0000-0000-00004E280000}"/>
    <cellStyle name="Note 10 3 3" xfId="10151" xr:uid="{00000000-0005-0000-0000-00004F280000}"/>
    <cellStyle name="Note 10 3 4" xfId="10152" xr:uid="{00000000-0005-0000-0000-000050280000}"/>
    <cellStyle name="Note 10 3 5" xfId="10153" xr:uid="{00000000-0005-0000-0000-000051280000}"/>
    <cellStyle name="Note 10 3 6" xfId="10154" xr:uid="{00000000-0005-0000-0000-000052280000}"/>
    <cellStyle name="Note 10 3 7" xfId="10155" xr:uid="{00000000-0005-0000-0000-000053280000}"/>
    <cellStyle name="Note 10 4" xfId="10156" xr:uid="{00000000-0005-0000-0000-000054280000}"/>
    <cellStyle name="Note 10 4 2" xfId="10157" xr:uid="{00000000-0005-0000-0000-000055280000}"/>
    <cellStyle name="Note 10 4 3" xfId="10158" xr:uid="{00000000-0005-0000-0000-000056280000}"/>
    <cellStyle name="Note 10 4 4" xfId="10159" xr:uid="{00000000-0005-0000-0000-000057280000}"/>
    <cellStyle name="Note 10 4 5" xfId="10160" xr:uid="{00000000-0005-0000-0000-000058280000}"/>
    <cellStyle name="Note 10 4 6" xfId="10161" xr:uid="{00000000-0005-0000-0000-000059280000}"/>
    <cellStyle name="Note 10 4 7" xfId="10162" xr:uid="{00000000-0005-0000-0000-00005A280000}"/>
    <cellStyle name="Note 10 5" xfId="10163" xr:uid="{00000000-0005-0000-0000-00005B280000}"/>
    <cellStyle name="Note 10 5 2" xfId="10164" xr:uid="{00000000-0005-0000-0000-00005C280000}"/>
    <cellStyle name="Note 10 5 3" xfId="10165" xr:uid="{00000000-0005-0000-0000-00005D280000}"/>
    <cellStyle name="Note 10 5 4" xfId="10166" xr:uid="{00000000-0005-0000-0000-00005E280000}"/>
    <cellStyle name="Note 10 5 5" xfId="10167" xr:uid="{00000000-0005-0000-0000-00005F280000}"/>
    <cellStyle name="Note 10 5 6" xfId="10168" xr:uid="{00000000-0005-0000-0000-000060280000}"/>
    <cellStyle name="Note 10 5 7" xfId="10169" xr:uid="{00000000-0005-0000-0000-000061280000}"/>
    <cellStyle name="Note 10 6" xfId="10170" xr:uid="{00000000-0005-0000-0000-000062280000}"/>
    <cellStyle name="Note 10 7" xfId="10171" xr:uid="{00000000-0005-0000-0000-000063280000}"/>
    <cellStyle name="Note 10 8" xfId="10172" xr:uid="{00000000-0005-0000-0000-000064280000}"/>
    <cellStyle name="Note 10 9" xfId="10173" xr:uid="{00000000-0005-0000-0000-000065280000}"/>
    <cellStyle name="Note 11" xfId="10174" xr:uid="{00000000-0005-0000-0000-000066280000}"/>
    <cellStyle name="Note 11 10" xfId="10175" xr:uid="{00000000-0005-0000-0000-000067280000}"/>
    <cellStyle name="Note 11 11" xfId="10176" xr:uid="{00000000-0005-0000-0000-000068280000}"/>
    <cellStyle name="Note 11 2" xfId="10177" xr:uid="{00000000-0005-0000-0000-000069280000}"/>
    <cellStyle name="Note 11 2 2" xfId="10178" xr:uid="{00000000-0005-0000-0000-00006A280000}"/>
    <cellStyle name="Note 11 2 3" xfId="10179" xr:uid="{00000000-0005-0000-0000-00006B280000}"/>
    <cellStyle name="Note 11 2 4" xfId="10180" xr:uid="{00000000-0005-0000-0000-00006C280000}"/>
    <cellStyle name="Note 11 2 5" xfId="10181" xr:uid="{00000000-0005-0000-0000-00006D280000}"/>
    <cellStyle name="Note 11 2 6" xfId="10182" xr:uid="{00000000-0005-0000-0000-00006E280000}"/>
    <cellStyle name="Note 11 2 7" xfId="10183" xr:uid="{00000000-0005-0000-0000-00006F280000}"/>
    <cellStyle name="Note 11 3" xfId="10184" xr:uid="{00000000-0005-0000-0000-000070280000}"/>
    <cellStyle name="Note 11 3 2" xfId="10185" xr:uid="{00000000-0005-0000-0000-000071280000}"/>
    <cellStyle name="Note 11 3 3" xfId="10186" xr:uid="{00000000-0005-0000-0000-000072280000}"/>
    <cellStyle name="Note 11 3 4" xfId="10187" xr:uid="{00000000-0005-0000-0000-000073280000}"/>
    <cellStyle name="Note 11 3 5" xfId="10188" xr:uid="{00000000-0005-0000-0000-000074280000}"/>
    <cellStyle name="Note 11 3 6" xfId="10189" xr:uid="{00000000-0005-0000-0000-000075280000}"/>
    <cellStyle name="Note 11 3 7" xfId="10190" xr:uid="{00000000-0005-0000-0000-000076280000}"/>
    <cellStyle name="Note 11 4" xfId="10191" xr:uid="{00000000-0005-0000-0000-000077280000}"/>
    <cellStyle name="Note 11 4 2" xfId="10192" xr:uid="{00000000-0005-0000-0000-000078280000}"/>
    <cellStyle name="Note 11 4 3" xfId="10193" xr:uid="{00000000-0005-0000-0000-000079280000}"/>
    <cellStyle name="Note 11 4 4" xfId="10194" xr:uid="{00000000-0005-0000-0000-00007A280000}"/>
    <cellStyle name="Note 11 4 5" xfId="10195" xr:uid="{00000000-0005-0000-0000-00007B280000}"/>
    <cellStyle name="Note 11 4 6" xfId="10196" xr:uid="{00000000-0005-0000-0000-00007C280000}"/>
    <cellStyle name="Note 11 4 7" xfId="10197" xr:uid="{00000000-0005-0000-0000-00007D280000}"/>
    <cellStyle name="Note 11 5" xfId="10198" xr:uid="{00000000-0005-0000-0000-00007E280000}"/>
    <cellStyle name="Note 11 5 2" xfId="10199" xr:uid="{00000000-0005-0000-0000-00007F280000}"/>
    <cellStyle name="Note 11 5 3" xfId="10200" xr:uid="{00000000-0005-0000-0000-000080280000}"/>
    <cellStyle name="Note 11 5 4" xfId="10201" xr:uid="{00000000-0005-0000-0000-000081280000}"/>
    <cellStyle name="Note 11 5 5" xfId="10202" xr:uid="{00000000-0005-0000-0000-000082280000}"/>
    <cellStyle name="Note 11 5 6" xfId="10203" xr:uid="{00000000-0005-0000-0000-000083280000}"/>
    <cellStyle name="Note 11 5 7" xfId="10204" xr:uid="{00000000-0005-0000-0000-000084280000}"/>
    <cellStyle name="Note 11 6" xfId="10205" xr:uid="{00000000-0005-0000-0000-000085280000}"/>
    <cellStyle name="Note 11 7" xfId="10206" xr:uid="{00000000-0005-0000-0000-000086280000}"/>
    <cellStyle name="Note 11 8" xfId="10207" xr:uid="{00000000-0005-0000-0000-000087280000}"/>
    <cellStyle name="Note 11 9" xfId="10208" xr:uid="{00000000-0005-0000-0000-000088280000}"/>
    <cellStyle name="Note 12" xfId="10209" xr:uid="{00000000-0005-0000-0000-000089280000}"/>
    <cellStyle name="Note 12 10" xfId="10210" xr:uid="{00000000-0005-0000-0000-00008A280000}"/>
    <cellStyle name="Note 12 11" xfId="10211" xr:uid="{00000000-0005-0000-0000-00008B280000}"/>
    <cellStyle name="Note 12 2" xfId="10212" xr:uid="{00000000-0005-0000-0000-00008C280000}"/>
    <cellStyle name="Note 12 2 2" xfId="10213" xr:uid="{00000000-0005-0000-0000-00008D280000}"/>
    <cellStyle name="Note 12 2 3" xfId="10214" xr:uid="{00000000-0005-0000-0000-00008E280000}"/>
    <cellStyle name="Note 12 2 4" xfId="10215" xr:uid="{00000000-0005-0000-0000-00008F280000}"/>
    <cellStyle name="Note 12 2 5" xfId="10216" xr:uid="{00000000-0005-0000-0000-000090280000}"/>
    <cellStyle name="Note 12 2 6" xfId="10217" xr:uid="{00000000-0005-0000-0000-000091280000}"/>
    <cellStyle name="Note 12 2 7" xfId="10218" xr:uid="{00000000-0005-0000-0000-000092280000}"/>
    <cellStyle name="Note 12 3" xfId="10219" xr:uid="{00000000-0005-0000-0000-000093280000}"/>
    <cellStyle name="Note 12 3 2" xfId="10220" xr:uid="{00000000-0005-0000-0000-000094280000}"/>
    <cellStyle name="Note 12 3 3" xfId="10221" xr:uid="{00000000-0005-0000-0000-000095280000}"/>
    <cellStyle name="Note 12 3 4" xfId="10222" xr:uid="{00000000-0005-0000-0000-000096280000}"/>
    <cellStyle name="Note 12 3 5" xfId="10223" xr:uid="{00000000-0005-0000-0000-000097280000}"/>
    <cellStyle name="Note 12 3 6" xfId="10224" xr:uid="{00000000-0005-0000-0000-000098280000}"/>
    <cellStyle name="Note 12 3 7" xfId="10225" xr:uid="{00000000-0005-0000-0000-000099280000}"/>
    <cellStyle name="Note 12 4" xfId="10226" xr:uid="{00000000-0005-0000-0000-00009A280000}"/>
    <cellStyle name="Note 12 4 2" xfId="10227" xr:uid="{00000000-0005-0000-0000-00009B280000}"/>
    <cellStyle name="Note 12 4 3" xfId="10228" xr:uid="{00000000-0005-0000-0000-00009C280000}"/>
    <cellStyle name="Note 12 4 4" xfId="10229" xr:uid="{00000000-0005-0000-0000-00009D280000}"/>
    <cellStyle name="Note 12 4 5" xfId="10230" xr:uid="{00000000-0005-0000-0000-00009E280000}"/>
    <cellStyle name="Note 12 4 6" xfId="10231" xr:uid="{00000000-0005-0000-0000-00009F280000}"/>
    <cellStyle name="Note 12 4 7" xfId="10232" xr:uid="{00000000-0005-0000-0000-0000A0280000}"/>
    <cellStyle name="Note 12 5" xfId="10233" xr:uid="{00000000-0005-0000-0000-0000A1280000}"/>
    <cellStyle name="Note 12 5 2" xfId="10234" xr:uid="{00000000-0005-0000-0000-0000A2280000}"/>
    <cellStyle name="Note 12 5 3" xfId="10235" xr:uid="{00000000-0005-0000-0000-0000A3280000}"/>
    <cellStyle name="Note 12 5 4" xfId="10236" xr:uid="{00000000-0005-0000-0000-0000A4280000}"/>
    <cellStyle name="Note 12 5 5" xfId="10237" xr:uid="{00000000-0005-0000-0000-0000A5280000}"/>
    <cellStyle name="Note 12 5 6" xfId="10238" xr:uid="{00000000-0005-0000-0000-0000A6280000}"/>
    <cellStyle name="Note 12 5 7" xfId="10239" xr:uid="{00000000-0005-0000-0000-0000A7280000}"/>
    <cellStyle name="Note 12 6" xfId="10240" xr:uid="{00000000-0005-0000-0000-0000A8280000}"/>
    <cellStyle name="Note 12 7" xfId="10241" xr:uid="{00000000-0005-0000-0000-0000A9280000}"/>
    <cellStyle name="Note 12 8" xfId="10242" xr:uid="{00000000-0005-0000-0000-0000AA280000}"/>
    <cellStyle name="Note 12 9" xfId="10243" xr:uid="{00000000-0005-0000-0000-0000AB280000}"/>
    <cellStyle name="Note 13" xfId="10244" xr:uid="{00000000-0005-0000-0000-0000AC280000}"/>
    <cellStyle name="Note 13 10" xfId="10245" xr:uid="{00000000-0005-0000-0000-0000AD280000}"/>
    <cellStyle name="Note 13 11" xfId="10246" xr:uid="{00000000-0005-0000-0000-0000AE280000}"/>
    <cellStyle name="Note 13 2" xfId="10247" xr:uid="{00000000-0005-0000-0000-0000AF280000}"/>
    <cellStyle name="Note 13 2 2" xfId="10248" xr:uid="{00000000-0005-0000-0000-0000B0280000}"/>
    <cellStyle name="Note 13 2 3" xfId="10249" xr:uid="{00000000-0005-0000-0000-0000B1280000}"/>
    <cellStyle name="Note 13 2 4" xfId="10250" xr:uid="{00000000-0005-0000-0000-0000B2280000}"/>
    <cellStyle name="Note 13 2 5" xfId="10251" xr:uid="{00000000-0005-0000-0000-0000B3280000}"/>
    <cellStyle name="Note 13 2 6" xfId="10252" xr:uid="{00000000-0005-0000-0000-0000B4280000}"/>
    <cellStyle name="Note 13 2 7" xfId="10253" xr:uid="{00000000-0005-0000-0000-0000B5280000}"/>
    <cellStyle name="Note 13 3" xfId="10254" xr:uid="{00000000-0005-0000-0000-0000B6280000}"/>
    <cellStyle name="Note 13 3 2" xfId="10255" xr:uid="{00000000-0005-0000-0000-0000B7280000}"/>
    <cellStyle name="Note 13 3 3" xfId="10256" xr:uid="{00000000-0005-0000-0000-0000B8280000}"/>
    <cellStyle name="Note 13 3 4" xfId="10257" xr:uid="{00000000-0005-0000-0000-0000B9280000}"/>
    <cellStyle name="Note 13 3 5" xfId="10258" xr:uid="{00000000-0005-0000-0000-0000BA280000}"/>
    <cellStyle name="Note 13 3 6" xfId="10259" xr:uid="{00000000-0005-0000-0000-0000BB280000}"/>
    <cellStyle name="Note 13 3 7" xfId="10260" xr:uid="{00000000-0005-0000-0000-0000BC280000}"/>
    <cellStyle name="Note 13 4" xfId="10261" xr:uid="{00000000-0005-0000-0000-0000BD280000}"/>
    <cellStyle name="Note 13 4 2" xfId="10262" xr:uid="{00000000-0005-0000-0000-0000BE280000}"/>
    <cellStyle name="Note 13 4 3" xfId="10263" xr:uid="{00000000-0005-0000-0000-0000BF280000}"/>
    <cellStyle name="Note 13 4 4" xfId="10264" xr:uid="{00000000-0005-0000-0000-0000C0280000}"/>
    <cellStyle name="Note 13 4 5" xfId="10265" xr:uid="{00000000-0005-0000-0000-0000C1280000}"/>
    <cellStyle name="Note 13 4 6" xfId="10266" xr:uid="{00000000-0005-0000-0000-0000C2280000}"/>
    <cellStyle name="Note 13 4 7" xfId="10267" xr:uid="{00000000-0005-0000-0000-0000C3280000}"/>
    <cellStyle name="Note 13 5" xfId="10268" xr:uid="{00000000-0005-0000-0000-0000C4280000}"/>
    <cellStyle name="Note 13 5 2" xfId="10269" xr:uid="{00000000-0005-0000-0000-0000C5280000}"/>
    <cellStyle name="Note 13 5 3" xfId="10270" xr:uid="{00000000-0005-0000-0000-0000C6280000}"/>
    <cellStyle name="Note 13 5 4" xfId="10271" xr:uid="{00000000-0005-0000-0000-0000C7280000}"/>
    <cellStyle name="Note 13 5 5" xfId="10272" xr:uid="{00000000-0005-0000-0000-0000C8280000}"/>
    <cellStyle name="Note 13 5 6" xfId="10273" xr:uid="{00000000-0005-0000-0000-0000C9280000}"/>
    <cellStyle name="Note 13 5 7" xfId="10274" xr:uid="{00000000-0005-0000-0000-0000CA280000}"/>
    <cellStyle name="Note 13 6" xfId="10275" xr:uid="{00000000-0005-0000-0000-0000CB280000}"/>
    <cellStyle name="Note 13 7" xfId="10276" xr:uid="{00000000-0005-0000-0000-0000CC280000}"/>
    <cellStyle name="Note 13 8" xfId="10277" xr:uid="{00000000-0005-0000-0000-0000CD280000}"/>
    <cellStyle name="Note 13 9" xfId="10278" xr:uid="{00000000-0005-0000-0000-0000CE280000}"/>
    <cellStyle name="Note 14" xfId="10279" xr:uid="{00000000-0005-0000-0000-0000CF280000}"/>
    <cellStyle name="Note 14 10" xfId="10280" xr:uid="{00000000-0005-0000-0000-0000D0280000}"/>
    <cellStyle name="Note 14 11" xfId="10281" xr:uid="{00000000-0005-0000-0000-0000D1280000}"/>
    <cellStyle name="Note 14 2" xfId="10282" xr:uid="{00000000-0005-0000-0000-0000D2280000}"/>
    <cellStyle name="Note 14 2 2" xfId="10283" xr:uid="{00000000-0005-0000-0000-0000D3280000}"/>
    <cellStyle name="Note 14 2 3" xfId="10284" xr:uid="{00000000-0005-0000-0000-0000D4280000}"/>
    <cellStyle name="Note 14 2 4" xfId="10285" xr:uid="{00000000-0005-0000-0000-0000D5280000}"/>
    <cellStyle name="Note 14 2 5" xfId="10286" xr:uid="{00000000-0005-0000-0000-0000D6280000}"/>
    <cellStyle name="Note 14 2 6" xfId="10287" xr:uid="{00000000-0005-0000-0000-0000D7280000}"/>
    <cellStyle name="Note 14 2 7" xfId="10288" xr:uid="{00000000-0005-0000-0000-0000D8280000}"/>
    <cellStyle name="Note 14 3" xfId="10289" xr:uid="{00000000-0005-0000-0000-0000D9280000}"/>
    <cellStyle name="Note 14 3 2" xfId="10290" xr:uid="{00000000-0005-0000-0000-0000DA280000}"/>
    <cellStyle name="Note 14 3 3" xfId="10291" xr:uid="{00000000-0005-0000-0000-0000DB280000}"/>
    <cellStyle name="Note 14 3 4" xfId="10292" xr:uid="{00000000-0005-0000-0000-0000DC280000}"/>
    <cellStyle name="Note 14 3 5" xfId="10293" xr:uid="{00000000-0005-0000-0000-0000DD280000}"/>
    <cellStyle name="Note 14 3 6" xfId="10294" xr:uid="{00000000-0005-0000-0000-0000DE280000}"/>
    <cellStyle name="Note 14 3 7" xfId="10295" xr:uid="{00000000-0005-0000-0000-0000DF280000}"/>
    <cellStyle name="Note 14 4" xfId="10296" xr:uid="{00000000-0005-0000-0000-0000E0280000}"/>
    <cellStyle name="Note 14 4 2" xfId="10297" xr:uid="{00000000-0005-0000-0000-0000E1280000}"/>
    <cellStyle name="Note 14 4 3" xfId="10298" xr:uid="{00000000-0005-0000-0000-0000E2280000}"/>
    <cellStyle name="Note 14 4 4" xfId="10299" xr:uid="{00000000-0005-0000-0000-0000E3280000}"/>
    <cellStyle name="Note 14 4 5" xfId="10300" xr:uid="{00000000-0005-0000-0000-0000E4280000}"/>
    <cellStyle name="Note 14 4 6" xfId="10301" xr:uid="{00000000-0005-0000-0000-0000E5280000}"/>
    <cellStyle name="Note 14 4 7" xfId="10302" xr:uid="{00000000-0005-0000-0000-0000E6280000}"/>
    <cellStyle name="Note 14 5" xfId="10303" xr:uid="{00000000-0005-0000-0000-0000E7280000}"/>
    <cellStyle name="Note 14 5 2" xfId="10304" xr:uid="{00000000-0005-0000-0000-0000E8280000}"/>
    <cellStyle name="Note 14 5 3" xfId="10305" xr:uid="{00000000-0005-0000-0000-0000E9280000}"/>
    <cellStyle name="Note 14 5 4" xfId="10306" xr:uid="{00000000-0005-0000-0000-0000EA280000}"/>
    <cellStyle name="Note 14 5 5" xfId="10307" xr:uid="{00000000-0005-0000-0000-0000EB280000}"/>
    <cellStyle name="Note 14 5 6" xfId="10308" xr:uid="{00000000-0005-0000-0000-0000EC280000}"/>
    <cellStyle name="Note 14 5 7" xfId="10309" xr:uid="{00000000-0005-0000-0000-0000ED280000}"/>
    <cellStyle name="Note 14 6" xfId="10310" xr:uid="{00000000-0005-0000-0000-0000EE280000}"/>
    <cellStyle name="Note 14 7" xfId="10311" xr:uid="{00000000-0005-0000-0000-0000EF280000}"/>
    <cellStyle name="Note 14 8" xfId="10312" xr:uid="{00000000-0005-0000-0000-0000F0280000}"/>
    <cellStyle name="Note 14 9" xfId="10313" xr:uid="{00000000-0005-0000-0000-0000F1280000}"/>
    <cellStyle name="Note 15" xfId="10314" xr:uid="{00000000-0005-0000-0000-0000F2280000}"/>
    <cellStyle name="Note 15 10" xfId="10315" xr:uid="{00000000-0005-0000-0000-0000F3280000}"/>
    <cellStyle name="Note 15 11" xfId="10316" xr:uid="{00000000-0005-0000-0000-0000F4280000}"/>
    <cellStyle name="Note 15 2" xfId="10317" xr:uid="{00000000-0005-0000-0000-0000F5280000}"/>
    <cellStyle name="Note 15 2 2" xfId="10318" xr:uid="{00000000-0005-0000-0000-0000F6280000}"/>
    <cellStyle name="Note 15 2 3" xfId="10319" xr:uid="{00000000-0005-0000-0000-0000F7280000}"/>
    <cellStyle name="Note 15 2 4" xfId="10320" xr:uid="{00000000-0005-0000-0000-0000F8280000}"/>
    <cellStyle name="Note 15 2 5" xfId="10321" xr:uid="{00000000-0005-0000-0000-0000F9280000}"/>
    <cellStyle name="Note 15 2 6" xfId="10322" xr:uid="{00000000-0005-0000-0000-0000FA280000}"/>
    <cellStyle name="Note 15 2 7" xfId="10323" xr:uid="{00000000-0005-0000-0000-0000FB280000}"/>
    <cellStyle name="Note 15 3" xfId="10324" xr:uid="{00000000-0005-0000-0000-0000FC280000}"/>
    <cellStyle name="Note 15 3 2" xfId="10325" xr:uid="{00000000-0005-0000-0000-0000FD280000}"/>
    <cellStyle name="Note 15 3 3" xfId="10326" xr:uid="{00000000-0005-0000-0000-0000FE280000}"/>
    <cellStyle name="Note 15 3 4" xfId="10327" xr:uid="{00000000-0005-0000-0000-0000FF280000}"/>
    <cellStyle name="Note 15 3 5" xfId="10328" xr:uid="{00000000-0005-0000-0000-000000290000}"/>
    <cellStyle name="Note 15 3 6" xfId="10329" xr:uid="{00000000-0005-0000-0000-000001290000}"/>
    <cellStyle name="Note 15 3 7" xfId="10330" xr:uid="{00000000-0005-0000-0000-000002290000}"/>
    <cellStyle name="Note 15 4" xfId="10331" xr:uid="{00000000-0005-0000-0000-000003290000}"/>
    <cellStyle name="Note 15 4 2" xfId="10332" xr:uid="{00000000-0005-0000-0000-000004290000}"/>
    <cellStyle name="Note 15 4 3" xfId="10333" xr:uid="{00000000-0005-0000-0000-000005290000}"/>
    <cellStyle name="Note 15 4 4" xfId="10334" xr:uid="{00000000-0005-0000-0000-000006290000}"/>
    <cellStyle name="Note 15 4 5" xfId="10335" xr:uid="{00000000-0005-0000-0000-000007290000}"/>
    <cellStyle name="Note 15 4 6" xfId="10336" xr:uid="{00000000-0005-0000-0000-000008290000}"/>
    <cellStyle name="Note 15 4 7" xfId="10337" xr:uid="{00000000-0005-0000-0000-000009290000}"/>
    <cellStyle name="Note 15 5" xfId="10338" xr:uid="{00000000-0005-0000-0000-00000A290000}"/>
    <cellStyle name="Note 15 5 2" xfId="10339" xr:uid="{00000000-0005-0000-0000-00000B290000}"/>
    <cellStyle name="Note 15 5 3" xfId="10340" xr:uid="{00000000-0005-0000-0000-00000C290000}"/>
    <cellStyle name="Note 15 5 4" xfId="10341" xr:uid="{00000000-0005-0000-0000-00000D290000}"/>
    <cellStyle name="Note 15 5 5" xfId="10342" xr:uid="{00000000-0005-0000-0000-00000E290000}"/>
    <cellStyle name="Note 15 5 6" xfId="10343" xr:uid="{00000000-0005-0000-0000-00000F290000}"/>
    <cellStyle name="Note 15 5 7" xfId="10344" xr:uid="{00000000-0005-0000-0000-000010290000}"/>
    <cellStyle name="Note 15 6" xfId="10345" xr:uid="{00000000-0005-0000-0000-000011290000}"/>
    <cellStyle name="Note 15 7" xfId="10346" xr:uid="{00000000-0005-0000-0000-000012290000}"/>
    <cellStyle name="Note 15 8" xfId="10347" xr:uid="{00000000-0005-0000-0000-000013290000}"/>
    <cellStyle name="Note 15 9" xfId="10348" xr:uid="{00000000-0005-0000-0000-000014290000}"/>
    <cellStyle name="Note 16" xfId="10349" xr:uid="{00000000-0005-0000-0000-000015290000}"/>
    <cellStyle name="Note 16 10" xfId="10350" xr:uid="{00000000-0005-0000-0000-000016290000}"/>
    <cellStyle name="Note 16 11" xfId="10351" xr:uid="{00000000-0005-0000-0000-000017290000}"/>
    <cellStyle name="Note 16 2" xfId="10352" xr:uid="{00000000-0005-0000-0000-000018290000}"/>
    <cellStyle name="Note 16 2 2" xfId="10353" xr:uid="{00000000-0005-0000-0000-000019290000}"/>
    <cellStyle name="Note 16 2 3" xfId="10354" xr:uid="{00000000-0005-0000-0000-00001A290000}"/>
    <cellStyle name="Note 16 2 4" xfId="10355" xr:uid="{00000000-0005-0000-0000-00001B290000}"/>
    <cellStyle name="Note 16 2 5" xfId="10356" xr:uid="{00000000-0005-0000-0000-00001C290000}"/>
    <cellStyle name="Note 16 2 6" xfId="10357" xr:uid="{00000000-0005-0000-0000-00001D290000}"/>
    <cellStyle name="Note 16 2 7" xfId="10358" xr:uid="{00000000-0005-0000-0000-00001E290000}"/>
    <cellStyle name="Note 16 3" xfId="10359" xr:uid="{00000000-0005-0000-0000-00001F290000}"/>
    <cellStyle name="Note 16 3 2" xfId="10360" xr:uid="{00000000-0005-0000-0000-000020290000}"/>
    <cellStyle name="Note 16 3 3" xfId="10361" xr:uid="{00000000-0005-0000-0000-000021290000}"/>
    <cellStyle name="Note 16 3 4" xfId="10362" xr:uid="{00000000-0005-0000-0000-000022290000}"/>
    <cellStyle name="Note 16 3 5" xfId="10363" xr:uid="{00000000-0005-0000-0000-000023290000}"/>
    <cellStyle name="Note 16 3 6" xfId="10364" xr:uid="{00000000-0005-0000-0000-000024290000}"/>
    <cellStyle name="Note 16 3 7" xfId="10365" xr:uid="{00000000-0005-0000-0000-000025290000}"/>
    <cellStyle name="Note 16 4" xfId="10366" xr:uid="{00000000-0005-0000-0000-000026290000}"/>
    <cellStyle name="Note 16 4 2" xfId="10367" xr:uid="{00000000-0005-0000-0000-000027290000}"/>
    <cellStyle name="Note 16 4 3" xfId="10368" xr:uid="{00000000-0005-0000-0000-000028290000}"/>
    <cellStyle name="Note 16 4 4" xfId="10369" xr:uid="{00000000-0005-0000-0000-000029290000}"/>
    <cellStyle name="Note 16 4 5" xfId="10370" xr:uid="{00000000-0005-0000-0000-00002A290000}"/>
    <cellStyle name="Note 16 4 6" xfId="10371" xr:uid="{00000000-0005-0000-0000-00002B290000}"/>
    <cellStyle name="Note 16 4 7" xfId="10372" xr:uid="{00000000-0005-0000-0000-00002C290000}"/>
    <cellStyle name="Note 16 5" xfId="10373" xr:uid="{00000000-0005-0000-0000-00002D290000}"/>
    <cellStyle name="Note 16 5 2" xfId="10374" xr:uid="{00000000-0005-0000-0000-00002E290000}"/>
    <cellStyle name="Note 16 5 3" xfId="10375" xr:uid="{00000000-0005-0000-0000-00002F290000}"/>
    <cellStyle name="Note 16 5 4" xfId="10376" xr:uid="{00000000-0005-0000-0000-000030290000}"/>
    <cellStyle name="Note 16 5 5" xfId="10377" xr:uid="{00000000-0005-0000-0000-000031290000}"/>
    <cellStyle name="Note 16 5 6" xfId="10378" xr:uid="{00000000-0005-0000-0000-000032290000}"/>
    <cellStyle name="Note 16 5 7" xfId="10379" xr:uid="{00000000-0005-0000-0000-000033290000}"/>
    <cellStyle name="Note 16 6" xfId="10380" xr:uid="{00000000-0005-0000-0000-000034290000}"/>
    <cellStyle name="Note 16 7" xfId="10381" xr:uid="{00000000-0005-0000-0000-000035290000}"/>
    <cellStyle name="Note 16 8" xfId="10382" xr:uid="{00000000-0005-0000-0000-000036290000}"/>
    <cellStyle name="Note 16 9" xfId="10383" xr:uid="{00000000-0005-0000-0000-000037290000}"/>
    <cellStyle name="Note 17" xfId="10384" xr:uid="{00000000-0005-0000-0000-000038290000}"/>
    <cellStyle name="Note 17 10" xfId="10385" xr:uid="{00000000-0005-0000-0000-000039290000}"/>
    <cellStyle name="Note 17 11" xfId="10386" xr:uid="{00000000-0005-0000-0000-00003A290000}"/>
    <cellStyle name="Note 17 2" xfId="10387" xr:uid="{00000000-0005-0000-0000-00003B290000}"/>
    <cellStyle name="Note 17 2 2" xfId="10388" xr:uid="{00000000-0005-0000-0000-00003C290000}"/>
    <cellStyle name="Note 17 2 3" xfId="10389" xr:uid="{00000000-0005-0000-0000-00003D290000}"/>
    <cellStyle name="Note 17 2 4" xfId="10390" xr:uid="{00000000-0005-0000-0000-00003E290000}"/>
    <cellStyle name="Note 17 2 5" xfId="10391" xr:uid="{00000000-0005-0000-0000-00003F290000}"/>
    <cellStyle name="Note 17 2 6" xfId="10392" xr:uid="{00000000-0005-0000-0000-000040290000}"/>
    <cellStyle name="Note 17 2 7" xfId="10393" xr:uid="{00000000-0005-0000-0000-000041290000}"/>
    <cellStyle name="Note 17 3" xfId="10394" xr:uid="{00000000-0005-0000-0000-000042290000}"/>
    <cellStyle name="Note 17 3 2" xfId="10395" xr:uid="{00000000-0005-0000-0000-000043290000}"/>
    <cellStyle name="Note 17 3 3" xfId="10396" xr:uid="{00000000-0005-0000-0000-000044290000}"/>
    <cellStyle name="Note 17 3 4" xfId="10397" xr:uid="{00000000-0005-0000-0000-000045290000}"/>
    <cellStyle name="Note 17 3 5" xfId="10398" xr:uid="{00000000-0005-0000-0000-000046290000}"/>
    <cellStyle name="Note 17 3 6" xfId="10399" xr:uid="{00000000-0005-0000-0000-000047290000}"/>
    <cellStyle name="Note 17 3 7" xfId="10400" xr:uid="{00000000-0005-0000-0000-000048290000}"/>
    <cellStyle name="Note 17 4" xfId="10401" xr:uid="{00000000-0005-0000-0000-000049290000}"/>
    <cellStyle name="Note 17 4 2" xfId="10402" xr:uid="{00000000-0005-0000-0000-00004A290000}"/>
    <cellStyle name="Note 17 4 3" xfId="10403" xr:uid="{00000000-0005-0000-0000-00004B290000}"/>
    <cellStyle name="Note 17 4 4" xfId="10404" xr:uid="{00000000-0005-0000-0000-00004C290000}"/>
    <cellStyle name="Note 17 4 5" xfId="10405" xr:uid="{00000000-0005-0000-0000-00004D290000}"/>
    <cellStyle name="Note 17 4 6" xfId="10406" xr:uid="{00000000-0005-0000-0000-00004E290000}"/>
    <cellStyle name="Note 17 4 7" xfId="10407" xr:uid="{00000000-0005-0000-0000-00004F290000}"/>
    <cellStyle name="Note 17 5" xfId="10408" xr:uid="{00000000-0005-0000-0000-000050290000}"/>
    <cellStyle name="Note 17 5 2" xfId="10409" xr:uid="{00000000-0005-0000-0000-000051290000}"/>
    <cellStyle name="Note 17 5 3" xfId="10410" xr:uid="{00000000-0005-0000-0000-000052290000}"/>
    <cellStyle name="Note 17 5 4" xfId="10411" xr:uid="{00000000-0005-0000-0000-000053290000}"/>
    <cellStyle name="Note 17 5 5" xfId="10412" xr:uid="{00000000-0005-0000-0000-000054290000}"/>
    <cellStyle name="Note 17 5 6" xfId="10413" xr:uid="{00000000-0005-0000-0000-000055290000}"/>
    <cellStyle name="Note 17 5 7" xfId="10414" xr:uid="{00000000-0005-0000-0000-000056290000}"/>
    <cellStyle name="Note 17 6" xfId="10415" xr:uid="{00000000-0005-0000-0000-000057290000}"/>
    <cellStyle name="Note 17 7" xfId="10416" xr:uid="{00000000-0005-0000-0000-000058290000}"/>
    <cellStyle name="Note 17 8" xfId="10417" xr:uid="{00000000-0005-0000-0000-000059290000}"/>
    <cellStyle name="Note 17 9" xfId="10418" xr:uid="{00000000-0005-0000-0000-00005A290000}"/>
    <cellStyle name="Note 18" xfId="10419" xr:uid="{00000000-0005-0000-0000-00005B290000}"/>
    <cellStyle name="Note 18 10" xfId="10420" xr:uid="{00000000-0005-0000-0000-00005C290000}"/>
    <cellStyle name="Note 18 11" xfId="10421" xr:uid="{00000000-0005-0000-0000-00005D290000}"/>
    <cellStyle name="Note 18 2" xfId="10422" xr:uid="{00000000-0005-0000-0000-00005E290000}"/>
    <cellStyle name="Note 18 2 2" xfId="10423" xr:uid="{00000000-0005-0000-0000-00005F290000}"/>
    <cellStyle name="Note 18 2 3" xfId="10424" xr:uid="{00000000-0005-0000-0000-000060290000}"/>
    <cellStyle name="Note 18 2 4" xfId="10425" xr:uid="{00000000-0005-0000-0000-000061290000}"/>
    <cellStyle name="Note 18 2 5" xfId="10426" xr:uid="{00000000-0005-0000-0000-000062290000}"/>
    <cellStyle name="Note 18 2 6" xfId="10427" xr:uid="{00000000-0005-0000-0000-000063290000}"/>
    <cellStyle name="Note 18 2 7" xfId="10428" xr:uid="{00000000-0005-0000-0000-000064290000}"/>
    <cellStyle name="Note 18 3" xfId="10429" xr:uid="{00000000-0005-0000-0000-000065290000}"/>
    <cellStyle name="Note 18 3 2" xfId="10430" xr:uid="{00000000-0005-0000-0000-000066290000}"/>
    <cellStyle name="Note 18 3 3" xfId="10431" xr:uid="{00000000-0005-0000-0000-000067290000}"/>
    <cellStyle name="Note 18 3 4" xfId="10432" xr:uid="{00000000-0005-0000-0000-000068290000}"/>
    <cellStyle name="Note 18 3 5" xfId="10433" xr:uid="{00000000-0005-0000-0000-000069290000}"/>
    <cellStyle name="Note 18 3 6" xfId="10434" xr:uid="{00000000-0005-0000-0000-00006A290000}"/>
    <cellStyle name="Note 18 3 7" xfId="10435" xr:uid="{00000000-0005-0000-0000-00006B290000}"/>
    <cellStyle name="Note 18 4" xfId="10436" xr:uid="{00000000-0005-0000-0000-00006C290000}"/>
    <cellStyle name="Note 18 4 2" xfId="10437" xr:uid="{00000000-0005-0000-0000-00006D290000}"/>
    <cellStyle name="Note 18 4 3" xfId="10438" xr:uid="{00000000-0005-0000-0000-00006E290000}"/>
    <cellStyle name="Note 18 4 4" xfId="10439" xr:uid="{00000000-0005-0000-0000-00006F290000}"/>
    <cellStyle name="Note 18 4 5" xfId="10440" xr:uid="{00000000-0005-0000-0000-000070290000}"/>
    <cellStyle name="Note 18 4 6" xfId="10441" xr:uid="{00000000-0005-0000-0000-000071290000}"/>
    <cellStyle name="Note 18 4 7" xfId="10442" xr:uid="{00000000-0005-0000-0000-000072290000}"/>
    <cellStyle name="Note 18 5" xfId="10443" xr:uid="{00000000-0005-0000-0000-000073290000}"/>
    <cellStyle name="Note 18 5 2" xfId="10444" xr:uid="{00000000-0005-0000-0000-000074290000}"/>
    <cellStyle name="Note 18 5 3" xfId="10445" xr:uid="{00000000-0005-0000-0000-000075290000}"/>
    <cellStyle name="Note 18 5 4" xfId="10446" xr:uid="{00000000-0005-0000-0000-000076290000}"/>
    <cellStyle name="Note 18 5 5" xfId="10447" xr:uid="{00000000-0005-0000-0000-000077290000}"/>
    <cellStyle name="Note 18 5 6" xfId="10448" xr:uid="{00000000-0005-0000-0000-000078290000}"/>
    <cellStyle name="Note 18 5 7" xfId="10449" xr:uid="{00000000-0005-0000-0000-000079290000}"/>
    <cellStyle name="Note 18 6" xfId="10450" xr:uid="{00000000-0005-0000-0000-00007A290000}"/>
    <cellStyle name="Note 18 7" xfId="10451" xr:uid="{00000000-0005-0000-0000-00007B290000}"/>
    <cellStyle name="Note 18 8" xfId="10452" xr:uid="{00000000-0005-0000-0000-00007C290000}"/>
    <cellStyle name="Note 18 9" xfId="10453" xr:uid="{00000000-0005-0000-0000-00007D290000}"/>
    <cellStyle name="Note 19" xfId="10454" xr:uid="{00000000-0005-0000-0000-00007E290000}"/>
    <cellStyle name="Note 19 10" xfId="10455" xr:uid="{00000000-0005-0000-0000-00007F290000}"/>
    <cellStyle name="Note 19 11" xfId="10456" xr:uid="{00000000-0005-0000-0000-000080290000}"/>
    <cellStyle name="Note 19 2" xfId="10457" xr:uid="{00000000-0005-0000-0000-000081290000}"/>
    <cellStyle name="Note 19 2 2" xfId="10458" xr:uid="{00000000-0005-0000-0000-000082290000}"/>
    <cellStyle name="Note 19 2 3" xfId="10459" xr:uid="{00000000-0005-0000-0000-000083290000}"/>
    <cellStyle name="Note 19 2 4" xfId="10460" xr:uid="{00000000-0005-0000-0000-000084290000}"/>
    <cellStyle name="Note 19 2 5" xfId="10461" xr:uid="{00000000-0005-0000-0000-000085290000}"/>
    <cellStyle name="Note 19 2 6" xfId="10462" xr:uid="{00000000-0005-0000-0000-000086290000}"/>
    <cellStyle name="Note 19 2 7" xfId="10463" xr:uid="{00000000-0005-0000-0000-000087290000}"/>
    <cellStyle name="Note 19 3" xfId="10464" xr:uid="{00000000-0005-0000-0000-000088290000}"/>
    <cellStyle name="Note 19 3 2" xfId="10465" xr:uid="{00000000-0005-0000-0000-000089290000}"/>
    <cellStyle name="Note 19 3 3" xfId="10466" xr:uid="{00000000-0005-0000-0000-00008A290000}"/>
    <cellStyle name="Note 19 3 4" xfId="10467" xr:uid="{00000000-0005-0000-0000-00008B290000}"/>
    <cellStyle name="Note 19 3 5" xfId="10468" xr:uid="{00000000-0005-0000-0000-00008C290000}"/>
    <cellStyle name="Note 19 3 6" xfId="10469" xr:uid="{00000000-0005-0000-0000-00008D290000}"/>
    <cellStyle name="Note 19 3 7" xfId="10470" xr:uid="{00000000-0005-0000-0000-00008E290000}"/>
    <cellStyle name="Note 19 4" xfId="10471" xr:uid="{00000000-0005-0000-0000-00008F290000}"/>
    <cellStyle name="Note 19 4 2" xfId="10472" xr:uid="{00000000-0005-0000-0000-000090290000}"/>
    <cellStyle name="Note 19 4 3" xfId="10473" xr:uid="{00000000-0005-0000-0000-000091290000}"/>
    <cellStyle name="Note 19 4 4" xfId="10474" xr:uid="{00000000-0005-0000-0000-000092290000}"/>
    <cellStyle name="Note 19 4 5" xfId="10475" xr:uid="{00000000-0005-0000-0000-000093290000}"/>
    <cellStyle name="Note 19 4 6" xfId="10476" xr:uid="{00000000-0005-0000-0000-000094290000}"/>
    <cellStyle name="Note 19 4 7" xfId="10477" xr:uid="{00000000-0005-0000-0000-000095290000}"/>
    <cellStyle name="Note 19 5" xfId="10478" xr:uid="{00000000-0005-0000-0000-000096290000}"/>
    <cellStyle name="Note 19 5 2" xfId="10479" xr:uid="{00000000-0005-0000-0000-000097290000}"/>
    <cellStyle name="Note 19 5 3" xfId="10480" xr:uid="{00000000-0005-0000-0000-000098290000}"/>
    <cellStyle name="Note 19 5 4" xfId="10481" xr:uid="{00000000-0005-0000-0000-000099290000}"/>
    <cellStyle name="Note 19 5 5" xfId="10482" xr:uid="{00000000-0005-0000-0000-00009A290000}"/>
    <cellStyle name="Note 19 5 6" xfId="10483" xr:uid="{00000000-0005-0000-0000-00009B290000}"/>
    <cellStyle name="Note 19 5 7" xfId="10484" xr:uid="{00000000-0005-0000-0000-00009C290000}"/>
    <cellStyle name="Note 19 6" xfId="10485" xr:uid="{00000000-0005-0000-0000-00009D290000}"/>
    <cellStyle name="Note 19 7" xfId="10486" xr:uid="{00000000-0005-0000-0000-00009E290000}"/>
    <cellStyle name="Note 19 8" xfId="10487" xr:uid="{00000000-0005-0000-0000-00009F290000}"/>
    <cellStyle name="Note 19 9" xfId="10488" xr:uid="{00000000-0005-0000-0000-0000A0290000}"/>
    <cellStyle name="Note 2" xfId="10489" xr:uid="{00000000-0005-0000-0000-0000A1290000}"/>
    <cellStyle name="Note 2 10" xfId="10490" xr:uid="{00000000-0005-0000-0000-0000A2290000}"/>
    <cellStyle name="Note 2 11" xfId="10491" xr:uid="{00000000-0005-0000-0000-0000A3290000}"/>
    <cellStyle name="Note 2 2" xfId="10492" xr:uid="{00000000-0005-0000-0000-0000A4290000}"/>
    <cellStyle name="Note 2 2 2" xfId="10493" xr:uid="{00000000-0005-0000-0000-0000A5290000}"/>
    <cellStyle name="Note 2 2 3" xfId="10494" xr:uid="{00000000-0005-0000-0000-0000A6290000}"/>
    <cellStyle name="Note 2 2 4" xfId="10495" xr:uid="{00000000-0005-0000-0000-0000A7290000}"/>
    <cellStyle name="Note 2 2 5" xfId="10496" xr:uid="{00000000-0005-0000-0000-0000A8290000}"/>
    <cellStyle name="Note 2 2 6" xfId="10497" xr:uid="{00000000-0005-0000-0000-0000A9290000}"/>
    <cellStyle name="Note 2 2 7" xfId="10498" xr:uid="{00000000-0005-0000-0000-0000AA290000}"/>
    <cellStyle name="Note 2 3" xfId="10499" xr:uid="{00000000-0005-0000-0000-0000AB290000}"/>
    <cellStyle name="Note 2 3 2" xfId="10500" xr:uid="{00000000-0005-0000-0000-0000AC290000}"/>
    <cellStyle name="Note 2 3 3" xfId="10501" xr:uid="{00000000-0005-0000-0000-0000AD290000}"/>
    <cellStyle name="Note 2 3 4" xfId="10502" xr:uid="{00000000-0005-0000-0000-0000AE290000}"/>
    <cellStyle name="Note 2 3 5" xfId="10503" xr:uid="{00000000-0005-0000-0000-0000AF290000}"/>
    <cellStyle name="Note 2 3 6" xfId="10504" xr:uid="{00000000-0005-0000-0000-0000B0290000}"/>
    <cellStyle name="Note 2 3 7" xfId="10505" xr:uid="{00000000-0005-0000-0000-0000B1290000}"/>
    <cellStyle name="Note 2 4" xfId="10506" xr:uid="{00000000-0005-0000-0000-0000B2290000}"/>
    <cellStyle name="Note 2 4 2" xfId="10507" xr:uid="{00000000-0005-0000-0000-0000B3290000}"/>
    <cellStyle name="Note 2 4 3" xfId="10508" xr:uid="{00000000-0005-0000-0000-0000B4290000}"/>
    <cellStyle name="Note 2 4 4" xfId="10509" xr:uid="{00000000-0005-0000-0000-0000B5290000}"/>
    <cellStyle name="Note 2 4 5" xfId="10510" xr:uid="{00000000-0005-0000-0000-0000B6290000}"/>
    <cellStyle name="Note 2 4 6" xfId="10511" xr:uid="{00000000-0005-0000-0000-0000B7290000}"/>
    <cellStyle name="Note 2 4 7" xfId="10512" xr:uid="{00000000-0005-0000-0000-0000B8290000}"/>
    <cellStyle name="Note 2 5" xfId="10513" xr:uid="{00000000-0005-0000-0000-0000B9290000}"/>
    <cellStyle name="Note 2 5 2" xfId="10514" xr:uid="{00000000-0005-0000-0000-0000BA290000}"/>
    <cellStyle name="Note 2 5 3" xfId="10515" xr:uid="{00000000-0005-0000-0000-0000BB290000}"/>
    <cellStyle name="Note 2 5 4" xfId="10516" xr:uid="{00000000-0005-0000-0000-0000BC290000}"/>
    <cellStyle name="Note 2 5 5" xfId="10517" xr:uid="{00000000-0005-0000-0000-0000BD290000}"/>
    <cellStyle name="Note 2 5 6" xfId="10518" xr:uid="{00000000-0005-0000-0000-0000BE290000}"/>
    <cellStyle name="Note 2 5 7" xfId="10519" xr:uid="{00000000-0005-0000-0000-0000BF290000}"/>
    <cellStyle name="Note 2 6" xfId="10520" xr:uid="{00000000-0005-0000-0000-0000C0290000}"/>
    <cellStyle name="Note 2 7" xfId="10521" xr:uid="{00000000-0005-0000-0000-0000C1290000}"/>
    <cellStyle name="Note 2 8" xfId="10522" xr:uid="{00000000-0005-0000-0000-0000C2290000}"/>
    <cellStyle name="Note 2 9" xfId="10523" xr:uid="{00000000-0005-0000-0000-0000C3290000}"/>
    <cellStyle name="Note 20" xfId="10524" xr:uid="{00000000-0005-0000-0000-0000C4290000}"/>
    <cellStyle name="Note 20 10" xfId="10525" xr:uid="{00000000-0005-0000-0000-0000C5290000}"/>
    <cellStyle name="Note 20 11" xfId="10526" xr:uid="{00000000-0005-0000-0000-0000C6290000}"/>
    <cellStyle name="Note 20 2" xfId="10527" xr:uid="{00000000-0005-0000-0000-0000C7290000}"/>
    <cellStyle name="Note 20 2 2" xfId="10528" xr:uid="{00000000-0005-0000-0000-0000C8290000}"/>
    <cellStyle name="Note 20 2 3" xfId="10529" xr:uid="{00000000-0005-0000-0000-0000C9290000}"/>
    <cellStyle name="Note 20 2 4" xfId="10530" xr:uid="{00000000-0005-0000-0000-0000CA290000}"/>
    <cellStyle name="Note 20 2 5" xfId="10531" xr:uid="{00000000-0005-0000-0000-0000CB290000}"/>
    <cellStyle name="Note 20 2 6" xfId="10532" xr:uid="{00000000-0005-0000-0000-0000CC290000}"/>
    <cellStyle name="Note 20 2 7" xfId="10533" xr:uid="{00000000-0005-0000-0000-0000CD290000}"/>
    <cellStyle name="Note 20 3" xfId="10534" xr:uid="{00000000-0005-0000-0000-0000CE290000}"/>
    <cellStyle name="Note 20 3 2" xfId="10535" xr:uid="{00000000-0005-0000-0000-0000CF290000}"/>
    <cellStyle name="Note 20 3 3" xfId="10536" xr:uid="{00000000-0005-0000-0000-0000D0290000}"/>
    <cellStyle name="Note 20 3 4" xfId="10537" xr:uid="{00000000-0005-0000-0000-0000D1290000}"/>
    <cellStyle name="Note 20 3 5" xfId="10538" xr:uid="{00000000-0005-0000-0000-0000D2290000}"/>
    <cellStyle name="Note 20 3 6" xfId="10539" xr:uid="{00000000-0005-0000-0000-0000D3290000}"/>
    <cellStyle name="Note 20 3 7" xfId="10540" xr:uid="{00000000-0005-0000-0000-0000D4290000}"/>
    <cellStyle name="Note 20 4" xfId="10541" xr:uid="{00000000-0005-0000-0000-0000D5290000}"/>
    <cellStyle name="Note 20 4 2" xfId="10542" xr:uid="{00000000-0005-0000-0000-0000D6290000}"/>
    <cellStyle name="Note 20 4 3" xfId="10543" xr:uid="{00000000-0005-0000-0000-0000D7290000}"/>
    <cellStyle name="Note 20 4 4" xfId="10544" xr:uid="{00000000-0005-0000-0000-0000D8290000}"/>
    <cellStyle name="Note 20 4 5" xfId="10545" xr:uid="{00000000-0005-0000-0000-0000D9290000}"/>
    <cellStyle name="Note 20 4 6" xfId="10546" xr:uid="{00000000-0005-0000-0000-0000DA290000}"/>
    <cellStyle name="Note 20 4 7" xfId="10547" xr:uid="{00000000-0005-0000-0000-0000DB290000}"/>
    <cellStyle name="Note 20 5" xfId="10548" xr:uid="{00000000-0005-0000-0000-0000DC290000}"/>
    <cellStyle name="Note 20 5 2" xfId="10549" xr:uid="{00000000-0005-0000-0000-0000DD290000}"/>
    <cellStyle name="Note 20 5 3" xfId="10550" xr:uid="{00000000-0005-0000-0000-0000DE290000}"/>
    <cellStyle name="Note 20 5 4" xfId="10551" xr:uid="{00000000-0005-0000-0000-0000DF290000}"/>
    <cellStyle name="Note 20 5 5" xfId="10552" xr:uid="{00000000-0005-0000-0000-0000E0290000}"/>
    <cellStyle name="Note 20 5 6" xfId="10553" xr:uid="{00000000-0005-0000-0000-0000E1290000}"/>
    <cellStyle name="Note 20 5 7" xfId="10554" xr:uid="{00000000-0005-0000-0000-0000E2290000}"/>
    <cellStyle name="Note 20 6" xfId="10555" xr:uid="{00000000-0005-0000-0000-0000E3290000}"/>
    <cellStyle name="Note 20 7" xfId="10556" xr:uid="{00000000-0005-0000-0000-0000E4290000}"/>
    <cellStyle name="Note 20 8" xfId="10557" xr:uid="{00000000-0005-0000-0000-0000E5290000}"/>
    <cellStyle name="Note 20 9" xfId="10558" xr:uid="{00000000-0005-0000-0000-0000E6290000}"/>
    <cellStyle name="Note 21" xfId="10559" xr:uid="{00000000-0005-0000-0000-0000E7290000}"/>
    <cellStyle name="Note 21 10" xfId="10560" xr:uid="{00000000-0005-0000-0000-0000E8290000}"/>
    <cellStyle name="Note 21 11" xfId="10561" xr:uid="{00000000-0005-0000-0000-0000E9290000}"/>
    <cellStyle name="Note 21 2" xfId="10562" xr:uid="{00000000-0005-0000-0000-0000EA290000}"/>
    <cellStyle name="Note 21 2 2" xfId="10563" xr:uid="{00000000-0005-0000-0000-0000EB290000}"/>
    <cellStyle name="Note 21 2 3" xfId="10564" xr:uid="{00000000-0005-0000-0000-0000EC290000}"/>
    <cellStyle name="Note 21 2 4" xfId="10565" xr:uid="{00000000-0005-0000-0000-0000ED290000}"/>
    <cellStyle name="Note 21 2 5" xfId="10566" xr:uid="{00000000-0005-0000-0000-0000EE290000}"/>
    <cellStyle name="Note 21 2 6" xfId="10567" xr:uid="{00000000-0005-0000-0000-0000EF290000}"/>
    <cellStyle name="Note 21 2 7" xfId="10568" xr:uid="{00000000-0005-0000-0000-0000F0290000}"/>
    <cellStyle name="Note 21 3" xfId="10569" xr:uid="{00000000-0005-0000-0000-0000F1290000}"/>
    <cellStyle name="Note 21 3 2" xfId="10570" xr:uid="{00000000-0005-0000-0000-0000F2290000}"/>
    <cellStyle name="Note 21 3 3" xfId="10571" xr:uid="{00000000-0005-0000-0000-0000F3290000}"/>
    <cellStyle name="Note 21 3 4" xfId="10572" xr:uid="{00000000-0005-0000-0000-0000F4290000}"/>
    <cellStyle name="Note 21 3 5" xfId="10573" xr:uid="{00000000-0005-0000-0000-0000F5290000}"/>
    <cellStyle name="Note 21 3 6" xfId="10574" xr:uid="{00000000-0005-0000-0000-0000F6290000}"/>
    <cellStyle name="Note 21 3 7" xfId="10575" xr:uid="{00000000-0005-0000-0000-0000F7290000}"/>
    <cellStyle name="Note 21 4" xfId="10576" xr:uid="{00000000-0005-0000-0000-0000F8290000}"/>
    <cellStyle name="Note 21 4 2" xfId="10577" xr:uid="{00000000-0005-0000-0000-0000F9290000}"/>
    <cellStyle name="Note 21 4 3" xfId="10578" xr:uid="{00000000-0005-0000-0000-0000FA290000}"/>
    <cellStyle name="Note 21 4 4" xfId="10579" xr:uid="{00000000-0005-0000-0000-0000FB290000}"/>
    <cellStyle name="Note 21 4 5" xfId="10580" xr:uid="{00000000-0005-0000-0000-0000FC290000}"/>
    <cellStyle name="Note 21 4 6" xfId="10581" xr:uid="{00000000-0005-0000-0000-0000FD290000}"/>
    <cellStyle name="Note 21 4 7" xfId="10582" xr:uid="{00000000-0005-0000-0000-0000FE290000}"/>
    <cellStyle name="Note 21 5" xfId="10583" xr:uid="{00000000-0005-0000-0000-0000FF290000}"/>
    <cellStyle name="Note 21 5 2" xfId="10584" xr:uid="{00000000-0005-0000-0000-0000002A0000}"/>
    <cellStyle name="Note 21 5 3" xfId="10585" xr:uid="{00000000-0005-0000-0000-0000012A0000}"/>
    <cellStyle name="Note 21 5 4" xfId="10586" xr:uid="{00000000-0005-0000-0000-0000022A0000}"/>
    <cellStyle name="Note 21 5 5" xfId="10587" xr:uid="{00000000-0005-0000-0000-0000032A0000}"/>
    <cellStyle name="Note 21 5 6" xfId="10588" xr:uid="{00000000-0005-0000-0000-0000042A0000}"/>
    <cellStyle name="Note 21 5 7" xfId="10589" xr:uid="{00000000-0005-0000-0000-0000052A0000}"/>
    <cellStyle name="Note 21 6" xfId="10590" xr:uid="{00000000-0005-0000-0000-0000062A0000}"/>
    <cellStyle name="Note 21 7" xfId="10591" xr:uid="{00000000-0005-0000-0000-0000072A0000}"/>
    <cellStyle name="Note 21 8" xfId="10592" xr:uid="{00000000-0005-0000-0000-0000082A0000}"/>
    <cellStyle name="Note 21 9" xfId="10593" xr:uid="{00000000-0005-0000-0000-0000092A0000}"/>
    <cellStyle name="Note 22" xfId="10594" xr:uid="{00000000-0005-0000-0000-00000A2A0000}"/>
    <cellStyle name="Note 22 10" xfId="10595" xr:uid="{00000000-0005-0000-0000-00000B2A0000}"/>
    <cellStyle name="Note 22 11" xfId="10596" xr:uid="{00000000-0005-0000-0000-00000C2A0000}"/>
    <cellStyle name="Note 22 2" xfId="10597" xr:uid="{00000000-0005-0000-0000-00000D2A0000}"/>
    <cellStyle name="Note 22 2 2" xfId="10598" xr:uid="{00000000-0005-0000-0000-00000E2A0000}"/>
    <cellStyle name="Note 22 2 3" xfId="10599" xr:uid="{00000000-0005-0000-0000-00000F2A0000}"/>
    <cellStyle name="Note 22 2 4" xfId="10600" xr:uid="{00000000-0005-0000-0000-0000102A0000}"/>
    <cellStyle name="Note 22 2 5" xfId="10601" xr:uid="{00000000-0005-0000-0000-0000112A0000}"/>
    <cellStyle name="Note 22 2 6" xfId="10602" xr:uid="{00000000-0005-0000-0000-0000122A0000}"/>
    <cellStyle name="Note 22 2 7" xfId="10603" xr:uid="{00000000-0005-0000-0000-0000132A0000}"/>
    <cellStyle name="Note 22 3" xfId="10604" xr:uid="{00000000-0005-0000-0000-0000142A0000}"/>
    <cellStyle name="Note 22 3 2" xfId="10605" xr:uid="{00000000-0005-0000-0000-0000152A0000}"/>
    <cellStyle name="Note 22 3 3" xfId="10606" xr:uid="{00000000-0005-0000-0000-0000162A0000}"/>
    <cellStyle name="Note 22 3 4" xfId="10607" xr:uid="{00000000-0005-0000-0000-0000172A0000}"/>
    <cellStyle name="Note 22 3 5" xfId="10608" xr:uid="{00000000-0005-0000-0000-0000182A0000}"/>
    <cellStyle name="Note 22 3 6" xfId="10609" xr:uid="{00000000-0005-0000-0000-0000192A0000}"/>
    <cellStyle name="Note 22 3 7" xfId="10610" xr:uid="{00000000-0005-0000-0000-00001A2A0000}"/>
    <cellStyle name="Note 22 4" xfId="10611" xr:uid="{00000000-0005-0000-0000-00001B2A0000}"/>
    <cellStyle name="Note 22 4 2" xfId="10612" xr:uid="{00000000-0005-0000-0000-00001C2A0000}"/>
    <cellStyle name="Note 22 4 3" xfId="10613" xr:uid="{00000000-0005-0000-0000-00001D2A0000}"/>
    <cellStyle name="Note 22 4 4" xfId="10614" xr:uid="{00000000-0005-0000-0000-00001E2A0000}"/>
    <cellStyle name="Note 22 4 5" xfId="10615" xr:uid="{00000000-0005-0000-0000-00001F2A0000}"/>
    <cellStyle name="Note 22 4 6" xfId="10616" xr:uid="{00000000-0005-0000-0000-0000202A0000}"/>
    <cellStyle name="Note 22 4 7" xfId="10617" xr:uid="{00000000-0005-0000-0000-0000212A0000}"/>
    <cellStyle name="Note 22 5" xfId="10618" xr:uid="{00000000-0005-0000-0000-0000222A0000}"/>
    <cellStyle name="Note 22 5 2" xfId="10619" xr:uid="{00000000-0005-0000-0000-0000232A0000}"/>
    <cellStyle name="Note 22 5 3" xfId="10620" xr:uid="{00000000-0005-0000-0000-0000242A0000}"/>
    <cellStyle name="Note 22 5 4" xfId="10621" xr:uid="{00000000-0005-0000-0000-0000252A0000}"/>
    <cellStyle name="Note 22 5 5" xfId="10622" xr:uid="{00000000-0005-0000-0000-0000262A0000}"/>
    <cellStyle name="Note 22 5 6" xfId="10623" xr:uid="{00000000-0005-0000-0000-0000272A0000}"/>
    <cellStyle name="Note 22 5 7" xfId="10624" xr:uid="{00000000-0005-0000-0000-0000282A0000}"/>
    <cellStyle name="Note 22 6" xfId="10625" xr:uid="{00000000-0005-0000-0000-0000292A0000}"/>
    <cellStyle name="Note 22 7" xfId="10626" xr:uid="{00000000-0005-0000-0000-00002A2A0000}"/>
    <cellStyle name="Note 22 8" xfId="10627" xr:uid="{00000000-0005-0000-0000-00002B2A0000}"/>
    <cellStyle name="Note 22 9" xfId="10628" xr:uid="{00000000-0005-0000-0000-00002C2A0000}"/>
    <cellStyle name="Note 23" xfId="10629" xr:uid="{00000000-0005-0000-0000-00002D2A0000}"/>
    <cellStyle name="Note 23 2" xfId="10630" xr:uid="{00000000-0005-0000-0000-00002E2A0000}"/>
    <cellStyle name="Note 23 3" xfId="10631" xr:uid="{00000000-0005-0000-0000-00002F2A0000}"/>
    <cellStyle name="Note 23 4" xfId="10632" xr:uid="{00000000-0005-0000-0000-0000302A0000}"/>
    <cellStyle name="Note 23 5" xfId="10633" xr:uid="{00000000-0005-0000-0000-0000312A0000}"/>
    <cellStyle name="Note 23 6" xfId="10634" xr:uid="{00000000-0005-0000-0000-0000322A0000}"/>
    <cellStyle name="Note 23 7" xfId="10635" xr:uid="{00000000-0005-0000-0000-0000332A0000}"/>
    <cellStyle name="Note 24" xfId="10636" xr:uid="{00000000-0005-0000-0000-0000342A0000}"/>
    <cellStyle name="Note 24 2" xfId="10637" xr:uid="{00000000-0005-0000-0000-0000352A0000}"/>
    <cellStyle name="Note 24 3" xfId="10638" xr:uid="{00000000-0005-0000-0000-0000362A0000}"/>
    <cellStyle name="Note 24 4" xfId="10639" xr:uid="{00000000-0005-0000-0000-0000372A0000}"/>
    <cellStyle name="Note 24 5" xfId="10640" xr:uid="{00000000-0005-0000-0000-0000382A0000}"/>
    <cellStyle name="Note 24 6" xfId="10641" xr:uid="{00000000-0005-0000-0000-0000392A0000}"/>
    <cellStyle name="Note 24 7" xfId="10642" xr:uid="{00000000-0005-0000-0000-00003A2A0000}"/>
    <cellStyle name="Note 25" xfId="10643" xr:uid="{00000000-0005-0000-0000-00003B2A0000}"/>
    <cellStyle name="Note 25 2" xfId="10644" xr:uid="{00000000-0005-0000-0000-00003C2A0000}"/>
    <cellStyle name="Note 25 3" xfId="10645" xr:uid="{00000000-0005-0000-0000-00003D2A0000}"/>
    <cellStyle name="Note 25 4" xfId="10646" xr:uid="{00000000-0005-0000-0000-00003E2A0000}"/>
    <cellStyle name="Note 25 5" xfId="10647" xr:uid="{00000000-0005-0000-0000-00003F2A0000}"/>
    <cellStyle name="Note 25 6" xfId="10648" xr:uid="{00000000-0005-0000-0000-0000402A0000}"/>
    <cellStyle name="Note 25 7" xfId="10649" xr:uid="{00000000-0005-0000-0000-0000412A0000}"/>
    <cellStyle name="Note 26" xfId="10650" xr:uid="{00000000-0005-0000-0000-0000422A0000}"/>
    <cellStyle name="Note 26 2" xfId="10651" xr:uid="{00000000-0005-0000-0000-0000432A0000}"/>
    <cellStyle name="Note 26 3" xfId="10652" xr:uid="{00000000-0005-0000-0000-0000442A0000}"/>
    <cellStyle name="Note 26 4" xfId="10653" xr:uid="{00000000-0005-0000-0000-0000452A0000}"/>
    <cellStyle name="Note 26 5" xfId="10654" xr:uid="{00000000-0005-0000-0000-0000462A0000}"/>
    <cellStyle name="Note 26 6" xfId="10655" xr:uid="{00000000-0005-0000-0000-0000472A0000}"/>
    <cellStyle name="Note 26 7" xfId="10656" xr:uid="{00000000-0005-0000-0000-0000482A0000}"/>
    <cellStyle name="Note 3" xfId="10657" xr:uid="{00000000-0005-0000-0000-0000492A0000}"/>
    <cellStyle name="Note 3 10" xfId="10658" xr:uid="{00000000-0005-0000-0000-00004A2A0000}"/>
    <cellStyle name="Note 3 11" xfId="10659" xr:uid="{00000000-0005-0000-0000-00004B2A0000}"/>
    <cellStyle name="Note 3 2" xfId="10660" xr:uid="{00000000-0005-0000-0000-00004C2A0000}"/>
    <cellStyle name="Note 3 2 2" xfId="10661" xr:uid="{00000000-0005-0000-0000-00004D2A0000}"/>
    <cellStyle name="Note 3 2 3" xfId="10662" xr:uid="{00000000-0005-0000-0000-00004E2A0000}"/>
    <cellStyle name="Note 3 2 4" xfId="10663" xr:uid="{00000000-0005-0000-0000-00004F2A0000}"/>
    <cellStyle name="Note 3 2 5" xfId="10664" xr:uid="{00000000-0005-0000-0000-0000502A0000}"/>
    <cellStyle name="Note 3 2 6" xfId="10665" xr:uid="{00000000-0005-0000-0000-0000512A0000}"/>
    <cellStyle name="Note 3 2 7" xfId="10666" xr:uid="{00000000-0005-0000-0000-0000522A0000}"/>
    <cellStyle name="Note 3 3" xfId="10667" xr:uid="{00000000-0005-0000-0000-0000532A0000}"/>
    <cellStyle name="Note 3 3 2" xfId="10668" xr:uid="{00000000-0005-0000-0000-0000542A0000}"/>
    <cellStyle name="Note 3 3 3" xfId="10669" xr:uid="{00000000-0005-0000-0000-0000552A0000}"/>
    <cellStyle name="Note 3 3 4" xfId="10670" xr:uid="{00000000-0005-0000-0000-0000562A0000}"/>
    <cellStyle name="Note 3 3 5" xfId="10671" xr:uid="{00000000-0005-0000-0000-0000572A0000}"/>
    <cellStyle name="Note 3 3 6" xfId="10672" xr:uid="{00000000-0005-0000-0000-0000582A0000}"/>
    <cellStyle name="Note 3 3 7" xfId="10673" xr:uid="{00000000-0005-0000-0000-0000592A0000}"/>
    <cellStyle name="Note 3 4" xfId="10674" xr:uid="{00000000-0005-0000-0000-00005A2A0000}"/>
    <cellStyle name="Note 3 4 2" xfId="10675" xr:uid="{00000000-0005-0000-0000-00005B2A0000}"/>
    <cellStyle name="Note 3 4 3" xfId="10676" xr:uid="{00000000-0005-0000-0000-00005C2A0000}"/>
    <cellStyle name="Note 3 4 4" xfId="10677" xr:uid="{00000000-0005-0000-0000-00005D2A0000}"/>
    <cellStyle name="Note 3 4 5" xfId="10678" xr:uid="{00000000-0005-0000-0000-00005E2A0000}"/>
    <cellStyle name="Note 3 4 6" xfId="10679" xr:uid="{00000000-0005-0000-0000-00005F2A0000}"/>
    <cellStyle name="Note 3 4 7" xfId="10680" xr:uid="{00000000-0005-0000-0000-0000602A0000}"/>
    <cellStyle name="Note 3 5" xfId="10681" xr:uid="{00000000-0005-0000-0000-0000612A0000}"/>
    <cellStyle name="Note 3 5 2" xfId="10682" xr:uid="{00000000-0005-0000-0000-0000622A0000}"/>
    <cellStyle name="Note 3 5 3" xfId="10683" xr:uid="{00000000-0005-0000-0000-0000632A0000}"/>
    <cellStyle name="Note 3 5 4" xfId="10684" xr:uid="{00000000-0005-0000-0000-0000642A0000}"/>
    <cellStyle name="Note 3 5 5" xfId="10685" xr:uid="{00000000-0005-0000-0000-0000652A0000}"/>
    <cellStyle name="Note 3 5 6" xfId="10686" xr:uid="{00000000-0005-0000-0000-0000662A0000}"/>
    <cellStyle name="Note 3 5 7" xfId="10687" xr:uid="{00000000-0005-0000-0000-0000672A0000}"/>
    <cellStyle name="Note 3 6" xfId="10688" xr:uid="{00000000-0005-0000-0000-0000682A0000}"/>
    <cellStyle name="Note 3 7" xfId="10689" xr:uid="{00000000-0005-0000-0000-0000692A0000}"/>
    <cellStyle name="Note 3 8" xfId="10690" xr:uid="{00000000-0005-0000-0000-00006A2A0000}"/>
    <cellStyle name="Note 3 9" xfId="10691" xr:uid="{00000000-0005-0000-0000-00006B2A0000}"/>
    <cellStyle name="Note 4" xfId="10692" xr:uid="{00000000-0005-0000-0000-00006C2A0000}"/>
    <cellStyle name="Note 4 10" xfId="10693" xr:uid="{00000000-0005-0000-0000-00006D2A0000}"/>
    <cellStyle name="Note 4 11" xfId="10694" xr:uid="{00000000-0005-0000-0000-00006E2A0000}"/>
    <cellStyle name="Note 4 2" xfId="10695" xr:uid="{00000000-0005-0000-0000-00006F2A0000}"/>
    <cellStyle name="Note 4 2 2" xfId="10696" xr:uid="{00000000-0005-0000-0000-0000702A0000}"/>
    <cellStyle name="Note 4 2 3" xfId="10697" xr:uid="{00000000-0005-0000-0000-0000712A0000}"/>
    <cellStyle name="Note 4 2 4" xfId="10698" xr:uid="{00000000-0005-0000-0000-0000722A0000}"/>
    <cellStyle name="Note 4 2 5" xfId="10699" xr:uid="{00000000-0005-0000-0000-0000732A0000}"/>
    <cellStyle name="Note 4 2 6" xfId="10700" xr:uid="{00000000-0005-0000-0000-0000742A0000}"/>
    <cellStyle name="Note 4 2 7" xfId="10701" xr:uid="{00000000-0005-0000-0000-0000752A0000}"/>
    <cellStyle name="Note 4 3" xfId="10702" xr:uid="{00000000-0005-0000-0000-0000762A0000}"/>
    <cellStyle name="Note 4 3 2" xfId="10703" xr:uid="{00000000-0005-0000-0000-0000772A0000}"/>
    <cellStyle name="Note 4 3 3" xfId="10704" xr:uid="{00000000-0005-0000-0000-0000782A0000}"/>
    <cellStyle name="Note 4 3 4" xfId="10705" xr:uid="{00000000-0005-0000-0000-0000792A0000}"/>
    <cellStyle name="Note 4 3 5" xfId="10706" xr:uid="{00000000-0005-0000-0000-00007A2A0000}"/>
    <cellStyle name="Note 4 3 6" xfId="10707" xr:uid="{00000000-0005-0000-0000-00007B2A0000}"/>
    <cellStyle name="Note 4 3 7" xfId="10708" xr:uid="{00000000-0005-0000-0000-00007C2A0000}"/>
    <cellStyle name="Note 4 4" xfId="10709" xr:uid="{00000000-0005-0000-0000-00007D2A0000}"/>
    <cellStyle name="Note 4 4 2" xfId="10710" xr:uid="{00000000-0005-0000-0000-00007E2A0000}"/>
    <cellStyle name="Note 4 4 3" xfId="10711" xr:uid="{00000000-0005-0000-0000-00007F2A0000}"/>
    <cellStyle name="Note 4 4 4" xfId="10712" xr:uid="{00000000-0005-0000-0000-0000802A0000}"/>
    <cellStyle name="Note 4 4 5" xfId="10713" xr:uid="{00000000-0005-0000-0000-0000812A0000}"/>
    <cellStyle name="Note 4 4 6" xfId="10714" xr:uid="{00000000-0005-0000-0000-0000822A0000}"/>
    <cellStyle name="Note 4 4 7" xfId="10715" xr:uid="{00000000-0005-0000-0000-0000832A0000}"/>
    <cellStyle name="Note 4 5" xfId="10716" xr:uid="{00000000-0005-0000-0000-0000842A0000}"/>
    <cellStyle name="Note 4 5 2" xfId="10717" xr:uid="{00000000-0005-0000-0000-0000852A0000}"/>
    <cellStyle name="Note 4 5 3" xfId="10718" xr:uid="{00000000-0005-0000-0000-0000862A0000}"/>
    <cellStyle name="Note 4 5 4" xfId="10719" xr:uid="{00000000-0005-0000-0000-0000872A0000}"/>
    <cellStyle name="Note 4 5 5" xfId="10720" xr:uid="{00000000-0005-0000-0000-0000882A0000}"/>
    <cellStyle name="Note 4 5 6" xfId="10721" xr:uid="{00000000-0005-0000-0000-0000892A0000}"/>
    <cellStyle name="Note 4 5 7" xfId="10722" xr:uid="{00000000-0005-0000-0000-00008A2A0000}"/>
    <cellStyle name="Note 4 6" xfId="10723" xr:uid="{00000000-0005-0000-0000-00008B2A0000}"/>
    <cellStyle name="Note 4 7" xfId="10724" xr:uid="{00000000-0005-0000-0000-00008C2A0000}"/>
    <cellStyle name="Note 4 8" xfId="10725" xr:uid="{00000000-0005-0000-0000-00008D2A0000}"/>
    <cellStyle name="Note 4 9" xfId="10726" xr:uid="{00000000-0005-0000-0000-00008E2A0000}"/>
    <cellStyle name="Note 5" xfId="10727" xr:uid="{00000000-0005-0000-0000-00008F2A0000}"/>
    <cellStyle name="Note 5 10" xfId="10728" xr:uid="{00000000-0005-0000-0000-0000902A0000}"/>
    <cellStyle name="Note 5 11" xfId="10729" xr:uid="{00000000-0005-0000-0000-0000912A0000}"/>
    <cellStyle name="Note 5 2" xfId="10730" xr:uid="{00000000-0005-0000-0000-0000922A0000}"/>
    <cellStyle name="Note 5 2 2" xfId="10731" xr:uid="{00000000-0005-0000-0000-0000932A0000}"/>
    <cellStyle name="Note 5 2 3" xfId="10732" xr:uid="{00000000-0005-0000-0000-0000942A0000}"/>
    <cellStyle name="Note 5 2 4" xfId="10733" xr:uid="{00000000-0005-0000-0000-0000952A0000}"/>
    <cellStyle name="Note 5 2 5" xfId="10734" xr:uid="{00000000-0005-0000-0000-0000962A0000}"/>
    <cellStyle name="Note 5 2 6" xfId="10735" xr:uid="{00000000-0005-0000-0000-0000972A0000}"/>
    <cellStyle name="Note 5 2 7" xfId="10736" xr:uid="{00000000-0005-0000-0000-0000982A0000}"/>
    <cellStyle name="Note 5 3" xfId="10737" xr:uid="{00000000-0005-0000-0000-0000992A0000}"/>
    <cellStyle name="Note 5 3 2" xfId="10738" xr:uid="{00000000-0005-0000-0000-00009A2A0000}"/>
    <cellStyle name="Note 5 3 3" xfId="10739" xr:uid="{00000000-0005-0000-0000-00009B2A0000}"/>
    <cellStyle name="Note 5 3 4" xfId="10740" xr:uid="{00000000-0005-0000-0000-00009C2A0000}"/>
    <cellStyle name="Note 5 3 5" xfId="10741" xr:uid="{00000000-0005-0000-0000-00009D2A0000}"/>
    <cellStyle name="Note 5 3 6" xfId="10742" xr:uid="{00000000-0005-0000-0000-00009E2A0000}"/>
    <cellStyle name="Note 5 3 7" xfId="10743" xr:uid="{00000000-0005-0000-0000-00009F2A0000}"/>
    <cellStyle name="Note 5 4" xfId="10744" xr:uid="{00000000-0005-0000-0000-0000A02A0000}"/>
    <cellStyle name="Note 5 4 2" xfId="10745" xr:uid="{00000000-0005-0000-0000-0000A12A0000}"/>
    <cellStyle name="Note 5 4 3" xfId="10746" xr:uid="{00000000-0005-0000-0000-0000A22A0000}"/>
    <cellStyle name="Note 5 4 4" xfId="10747" xr:uid="{00000000-0005-0000-0000-0000A32A0000}"/>
    <cellStyle name="Note 5 4 5" xfId="10748" xr:uid="{00000000-0005-0000-0000-0000A42A0000}"/>
    <cellStyle name="Note 5 4 6" xfId="10749" xr:uid="{00000000-0005-0000-0000-0000A52A0000}"/>
    <cellStyle name="Note 5 4 7" xfId="10750" xr:uid="{00000000-0005-0000-0000-0000A62A0000}"/>
    <cellStyle name="Note 5 5" xfId="10751" xr:uid="{00000000-0005-0000-0000-0000A72A0000}"/>
    <cellStyle name="Note 5 5 2" xfId="10752" xr:uid="{00000000-0005-0000-0000-0000A82A0000}"/>
    <cellStyle name="Note 5 5 3" xfId="10753" xr:uid="{00000000-0005-0000-0000-0000A92A0000}"/>
    <cellStyle name="Note 5 5 4" xfId="10754" xr:uid="{00000000-0005-0000-0000-0000AA2A0000}"/>
    <cellStyle name="Note 5 5 5" xfId="10755" xr:uid="{00000000-0005-0000-0000-0000AB2A0000}"/>
    <cellStyle name="Note 5 5 6" xfId="10756" xr:uid="{00000000-0005-0000-0000-0000AC2A0000}"/>
    <cellStyle name="Note 5 5 7" xfId="10757" xr:uid="{00000000-0005-0000-0000-0000AD2A0000}"/>
    <cellStyle name="Note 5 6" xfId="10758" xr:uid="{00000000-0005-0000-0000-0000AE2A0000}"/>
    <cellStyle name="Note 5 7" xfId="10759" xr:uid="{00000000-0005-0000-0000-0000AF2A0000}"/>
    <cellStyle name="Note 5 8" xfId="10760" xr:uid="{00000000-0005-0000-0000-0000B02A0000}"/>
    <cellStyle name="Note 5 9" xfId="10761" xr:uid="{00000000-0005-0000-0000-0000B12A0000}"/>
    <cellStyle name="Note 6" xfId="10762" xr:uid="{00000000-0005-0000-0000-0000B22A0000}"/>
    <cellStyle name="Note 6 10" xfId="10763" xr:uid="{00000000-0005-0000-0000-0000B32A0000}"/>
    <cellStyle name="Note 6 11" xfId="10764" xr:uid="{00000000-0005-0000-0000-0000B42A0000}"/>
    <cellStyle name="Note 6 2" xfId="10765" xr:uid="{00000000-0005-0000-0000-0000B52A0000}"/>
    <cellStyle name="Note 6 2 2" xfId="10766" xr:uid="{00000000-0005-0000-0000-0000B62A0000}"/>
    <cellStyle name="Note 6 2 3" xfId="10767" xr:uid="{00000000-0005-0000-0000-0000B72A0000}"/>
    <cellStyle name="Note 6 2 4" xfId="10768" xr:uid="{00000000-0005-0000-0000-0000B82A0000}"/>
    <cellStyle name="Note 6 2 5" xfId="10769" xr:uid="{00000000-0005-0000-0000-0000B92A0000}"/>
    <cellStyle name="Note 6 2 6" xfId="10770" xr:uid="{00000000-0005-0000-0000-0000BA2A0000}"/>
    <cellStyle name="Note 6 2 7" xfId="10771" xr:uid="{00000000-0005-0000-0000-0000BB2A0000}"/>
    <cellStyle name="Note 6 3" xfId="10772" xr:uid="{00000000-0005-0000-0000-0000BC2A0000}"/>
    <cellStyle name="Note 6 3 2" xfId="10773" xr:uid="{00000000-0005-0000-0000-0000BD2A0000}"/>
    <cellStyle name="Note 6 3 3" xfId="10774" xr:uid="{00000000-0005-0000-0000-0000BE2A0000}"/>
    <cellStyle name="Note 6 3 4" xfId="10775" xr:uid="{00000000-0005-0000-0000-0000BF2A0000}"/>
    <cellStyle name="Note 6 3 5" xfId="10776" xr:uid="{00000000-0005-0000-0000-0000C02A0000}"/>
    <cellStyle name="Note 6 3 6" xfId="10777" xr:uid="{00000000-0005-0000-0000-0000C12A0000}"/>
    <cellStyle name="Note 6 3 7" xfId="10778" xr:uid="{00000000-0005-0000-0000-0000C22A0000}"/>
    <cellStyle name="Note 6 4" xfId="10779" xr:uid="{00000000-0005-0000-0000-0000C32A0000}"/>
    <cellStyle name="Note 6 4 2" xfId="10780" xr:uid="{00000000-0005-0000-0000-0000C42A0000}"/>
    <cellStyle name="Note 6 4 3" xfId="10781" xr:uid="{00000000-0005-0000-0000-0000C52A0000}"/>
    <cellStyle name="Note 6 4 4" xfId="10782" xr:uid="{00000000-0005-0000-0000-0000C62A0000}"/>
    <cellStyle name="Note 6 4 5" xfId="10783" xr:uid="{00000000-0005-0000-0000-0000C72A0000}"/>
    <cellStyle name="Note 6 4 6" xfId="10784" xr:uid="{00000000-0005-0000-0000-0000C82A0000}"/>
    <cellStyle name="Note 6 4 7" xfId="10785" xr:uid="{00000000-0005-0000-0000-0000C92A0000}"/>
    <cellStyle name="Note 6 5" xfId="10786" xr:uid="{00000000-0005-0000-0000-0000CA2A0000}"/>
    <cellStyle name="Note 6 5 2" xfId="10787" xr:uid="{00000000-0005-0000-0000-0000CB2A0000}"/>
    <cellStyle name="Note 6 5 3" xfId="10788" xr:uid="{00000000-0005-0000-0000-0000CC2A0000}"/>
    <cellStyle name="Note 6 5 4" xfId="10789" xr:uid="{00000000-0005-0000-0000-0000CD2A0000}"/>
    <cellStyle name="Note 6 5 5" xfId="10790" xr:uid="{00000000-0005-0000-0000-0000CE2A0000}"/>
    <cellStyle name="Note 6 5 6" xfId="10791" xr:uid="{00000000-0005-0000-0000-0000CF2A0000}"/>
    <cellStyle name="Note 6 5 7" xfId="10792" xr:uid="{00000000-0005-0000-0000-0000D02A0000}"/>
    <cellStyle name="Note 6 6" xfId="10793" xr:uid="{00000000-0005-0000-0000-0000D12A0000}"/>
    <cellStyle name="Note 6 7" xfId="10794" xr:uid="{00000000-0005-0000-0000-0000D22A0000}"/>
    <cellStyle name="Note 6 8" xfId="10795" xr:uid="{00000000-0005-0000-0000-0000D32A0000}"/>
    <cellStyle name="Note 6 9" xfId="10796" xr:uid="{00000000-0005-0000-0000-0000D42A0000}"/>
    <cellStyle name="Note 7" xfId="10797" xr:uid="{00000000-0005-0000-0000-0000D52A0000}"/>
    <cellStyle name="Note 7 10" xfId="10798" xr:uid="{00000000-0005-0000-0000-0000D62A0000}"/>
    <cellStyle name="Note 7 11" xfId="10799" xr:uid="{00000000-0005-0000-0000-0000D72A0000}"/>
    <cellStyle name="Note 7 2" xfId="10800" xr:uid="{00000000-0005-0000-0000-0000D82A0000}"/>
    <cellStyle name="Note 7 2 2" xfId="10801" xr:uid="{00000000-0005-0000-0000-0000D92A0000}"/>
    <cellStyle name="Note 7 2 3" xfId="10802" xr:uid="{00000000-0005-0000-0000-0000DA2A0000}"/>
    <cellStyle name="Note 7 2 4" xfId="10803" xr:uid="{00000000-0005-0000-0000-0000DB2A0000}"/>
    <cellStyle name="Note 7 2 5" xfId="10804" xr:uid="{00000000-0005-0000-0000-0000DC2A0000}"/>
    <cellStyle name="Note 7 2 6" xfId="10805" xr:uid="{00000000-0005-0000-0000-0000DD2A0000}"/>
    <cellStyle name="Note 7 2 7" xfId="10806" xr:uid="{00000000-0005-0000-0000-0000DE2A0000}"/>
    <cellStyle name="Note 7 3" xfId="10807" xr:uid="{00000000-0005-0000-0000-0000DF2A0000}"/>
    <cellStyle name="Note 7 3 2" xfId="10808" xr:uid="{00000000-0005-0000-0000-0000E02A0000}"/>
    <cellStyle name="Note 7 3 3" xfId="10809" xr:uid="{00000000-0005-0000-0000-0000E12A0000}"/>
    <cellStyle name="Note 7 3 4" xfId="10810" xr:uid="{00000000-0005-0000-0000-0000E22A0000}"/>
    <cellStyle name="Note 7 3 5" xfId="10811" xr:uid="{00000000-0005-0000-0000-0000E32A0000}"/>
    <cellStyle name="Note 7 3 6" xfId="10812" xr:uid="{00000000-0005-0000-0000-0000E42A0000}"/>
    <cellStyle name="Note 7 3 7" xfId="10813" xr:uid="{00000000-0005-0000-0000-0000E52A0000}"/>
    <cellStyle name="Note 7 4" xfId="10814" xr:uid="{00000000-0005-0000-0000-0000E62A0000}"/>
    <cellStyle name="Note 7 4 2" xfId="10815" xr:uid="{00000000-0005-0000-0000-0000E72A0000}"/>
    <cellStyle name="Note 7 4 3" xfId="10816" xr:uid="{00000000-0005-0000-0000-0000E82A0000}"/>
    <cellStyle name="Note 7 4 4" xfId="10817" xr:uid="{00000000-0005-0000-0000-0000E92A0000}"/>
    <cellStyle name="Note 7 4 5" xfId="10818" xr:uid="{00000000-0005-0000-0000-0000EA2A0000}"/>
    <cellStyle name="Note 7 4 6" xfId="10819" xr:uid="{00000000-0005-0000-0000-0000EB2A0000}"/>
    <cellStyle name="Note 7 4 7" xfId="10820" xr:uid="{00000000-0005-0000-0000-0000EC2A0000}"/>
    <cellStyle name="Note 7 5" xfId="10821" xr:uid="{00000000-0005-0000-0000-0000ED2A0000}"/>
    <cellStyle name="Note 7 5 2" xfId="10822" xr:uid="{00000000-0005-0000-0000-0000EE2A0000}"/>
    <cellStyle name="Note 7 5 3" xfId="10823" xr:uid="{00000000-0005-0000-0000-0000EF2A0000}"/>
    <cellStyle name="Note 7 5 4" xfId="10824" xr:uid="{00000000-0005-0000-0000-0000F02A0000}"/>
    <cellStyle name="Note 7 5 5" xfId="10825" xr:uid="{00000000-0005-0000-0000-0000F12A0000}"/>
    <cellStyle name="Note 7 5 6" xfId="10826" xr:uid="{00000000-0005-0000-0000-0000F22A0000}"/>
    <cellStyle name="Note 7 5 7" xfId="10827" xr:uid="{00000000-0005-0000-0000-0000F32A0000}"/>
    <cellStyle name="Note 7 6" xfId="10828" xr:uid="{00000000-0005-0000-0000-0000F42A0000}"/>
    <cellStyle name="Note 7 7" xfId="10829" xr:uid="{00000000-0005-0000-0000-0000F52A0000}"/>
    <cellStyle name="Note 7 8" xfId="10830" xr:uid="{00000000-0005-0000-0000-0000F62A0000}"/>
    <cellStyle name="Note 7 9" xfId="10831" xr:uid="{00000000-0005-0000-0000-0000F72A0000}"/>
    <cellStyle name="Note 8" xfId="10832" xr:uid="{00000000-0005-0000-0000-0000F82A0000}"/>
    <cellStyle name="Note 8 10" xfId="10833" xr:uid="{00000000-0005-0000-0000-0000F92A0000}"/>
    <cellStyle name="Note 8 11" xfId="10834" xr:uid="{00000000-0005-0000-0000-0000FA2A0000}"/>
    <cellStyle name="Note 8 2" xfId="10835" xr:uid="{00000000-0005-0000-0000-0000FB2A0000}"/>
    <cellStyle name="Note 8 2 2" xfId="10836" xr:uid="{00000000-0005-0000-0000-0000FC2A0000}"/>
    <cellStyle name="Note 8 2 3" xfId="10837" xr:uid="{00000000-0005-0000-0000-0000FD2A0000}"/>
    <cellStyle name="Note 8 2 4" xfId="10838" xr:uid="{00000000-0005-0000-0000-0000FE2A0000}"/>
    <cellStyle name="Note 8 2 5" xfId="10839" xr:uid="{00000000-0005-0000-0000-0000FF2A0000}"/>
    <cellStyle name="Note 8 2 6" xfId="10840" xr:uid="{00000000-0005-0000-0000-0000002B0000}"/>
    <cellStyle name="Note 8 2 7" xfId="10841" xr:uid="{00000000-0005-0000-0000-0000012B0000}"/>
    <cellStyle name="Note 8 3" xfId="10842" xr:uid="{00000000-0005-0000-0000-0000022B0000}"/>
    <cellStyle name="Note 8 3 2" xfId="10843" xr:uid="{00000000-0005-0000-0000-0000032B0000}"/>
    <cellStyle name="Note 8 3 3" xfId="10844" xr:uid="{00000000-0005-0000-0000-0000042B0000}"/>
    <cellStyle name="Note 8 3 4" xfId="10845" xr:uid="{00000000-0005-0000-0000-0000052B0000}"/>
    <cellStyle name="Note 8 3 5" xfId="10846" xr:uid="{00000000-0005-0000-0000-0000062B0000}"/>
    <cellStyle name="Note 8 3 6" xfId="10847" xr:uid="{00000000-0005-0000-0000-0000072B0000}"/>
    <cellStyle name="Note 8 3 7" xfId="10848" xr:uid="{00000000-0005-0000-0000-0000082B0000}"/>
    <cellStyle name="Note 8 4" xfId="10849" xr:uid="{00000000-0005-0000-0000-0000092B0000}"/>
    <cellStyle name="Note 8 4 2" xfId="10850" xr:uid="{00000000-0005-0000-0000-00000A2B0000}"/>
    <cellStyle name="Note 8 4 3" xfId="10851" xr:uid="{00000000-0005-0000-0000-00000B2B0000}"/>
    <cellStyle name="Note 8 4 4" xfId="10852" xr:uid="{00000000-0005-0000-0000-00000C2B0000}"/>
    <cellStyle name="Note 8 4 5" xfId="10853" xr:uid="{00000000-0005-0000-0000-00000D2B0000}"/>
    <cellStyle name="Note 8 4 6" xfId="10854" xr:uid="{00000000-0005-0000-0000-00000E2B0000}"/>
    <cellStyle name="Note 8 4 7" xfId="10855" xr:uid="{00000000-0005-0000-0000-00000F2B0000}"/>
    <cellStyle name="Note 8 5" xfId="10856" xr:uid="{00000000-0005-0000-0000-0000102B0000}"/>
    <cellStyle name="Note 8 5 2" xfId="10857" xr:uid="{00000000-0005-0000-0000-0000112B0000}"/>
    <cellStyle name="Note 8 5 3" xfId="10858" xr:uid="{00000000-0005-0000-0000-0000122B0000}"/>
    <cellStyle name="Note 8 5 4" xfId="10859" xr:uid="{00000000-0005-0000-0000-0000132B0000}"/>
    <cellStyle name="Note 8 5 5" xfId="10860" xr:uid="{00000000-0005-0000-0000-0000142B0000}"/>
    <cellStyle name="Note 8 5 6" xfId="10861" xr:uid="{00000000-0005-0000-0000-0000152B0000}"/>
    <cellStyle name="Note 8 5 7" xfId="10862" xr:uid="{00000000-0005-0000-0000-0000162B0000}"/>
    <cellStyle name="Note 8 6" xfId="10863" xr:uid="{00000000-0005-0000-0000-0000172B0000}"/>
    <cellStyle name="Note 8 7" xfId="10864" xr:uid="{00000000-0005-0000-0000-0000182B0000}"/>
    <cellStyle name="Note 8 8" xfId="10865" xr:uid="{00000000-0005-0000-0000-0000192B0000}"/>
    <cellStyle name="Note 8 9" xfId="10866" xr:uid="{00000000-0005-0000-0000-00001A2B0000}"/>
    <cellStyle name="Note 9" xfId="10867" xr:uid="{00000000-0005-0000-0000-00001B2B0000}"/>
    <cellStyle name="Note 9 10" xfId="10868" xr:uid="{00000000-0005-0000-0000-00001C2B0000}"/>
    <cellStyle name="Note 9 11" xfId="10869" xr:uid="{00000000-0005-0000-0000-00001D2B0000}"/>
    <cellStyle name="Note 9 2" xfId="10870" xr:uid="{00000000-0005-0000-0000-00001E2B0000}"/>
    <cellStyle name="Note 9 2 2" xfId="10871" xr:uid="{00000000-0005-0000-0000-00001F2B0000}"/>
    <cellStyle name="Note 9 2 3" xfId="10872" xr:uid="{00000000-0005-0000-0000-0000202B0000}"/>
    <cellStyle name="Note 9 2 4" xfId="10873" xr:uid="{00000000-0005-0000-0000-0000212B0000}"/>
    <cellStyle name="Note 9 2 5" xfId="10874" xr:uid="{00000000-0005-0000-0000-0000222B0000}"/>
    <cellStyle name="Note 9 2 6" xfId="10875" xr:uid="{00000000-0005-0000-0000-0000232B0000}"/>
    <cellStyle name="Note 9 2 7" xfId="10876" xr:uid="{00000000-0005-0000-0000-0000242B0000}"/>
    <cellStyle name="Note 9 3" xfId="10877" xr:uid="{00000000-0005-0000-0000-0000252B0000}"/>
    <cellStyle name="Note 9 3 2" xfId="10878" xr:uid="{00000000-0005-0000-0000-0000262B0000}"/>
    <cellStyle name="Note 9 3 3" xfId="10879" xr:uid="{00000000-0005-0000-0000-0000272B0000}"/>
    <cellStyle name="Note 9 3 4" xfId="10880" xr:uid="{00000000-0005-0000-0000-0000282B0000}"/>
    <cellStyle name="Note 9 3 5" xfId="10881" xr:uid="{00000000-0005-0000-0000-0000292B0000}"/>
    <cellStyle name="Note 9 3 6" xfId="10882" xr:uid="{00000000-0005-0000-0000-00002A2B0000}"/>
    <cellStyle name="Note 9 3 7" xfId="10883" xr:uid="{00000000-0005-0000-0000-00002B2B0000}"/>
    <cellStyle name="Note 9 4" xfId="10884" xr:uid="{00000000-0005-0000-0000-00002C2B0000}"/>
    <cellStyle name="Note 9 4 2" xfId="10885" xr:uid="{00000000-0005-0000-0000-00002D2B0000}"/>
    <cellStyle name="Note 9 4 3" xfId="10886" xr:uid="{00000000-0005-0000-0000-00002E2B0000}"/>
    <cellStyle name="Note 9 4 4" xfId="10887" xr:uid="{00000000-0005-0000-0000-00002F2B0000}"/>
    <cellStyle name="Note 9 4 5" xfId="10888" xr:uid="{00000000-0005-0000-0000-0000302B0000}"/>
    <cellStyle name="Note 9 4 6" xfId="10889" xr:uid="{00000000-0005-0000-0000-0000312B0000}"/>
    <cellStyle name="Note 9 4 7" xfId="10890" xr:uid="{00000000-0005-0000-0000-0000322B0000}"/>
    <cellStyle name="Note 9 5" xfId="10891" xr:uid="{00000000-0005-0000-0000-0000332B0000}"/>
    <cellStyle name="Note 9 5 2" xfId="10892" xr:uid="{00000000-0005-0000-0000-0000342B0000}"/>
    <cellStyle name="Note 9 5 3" xfId="10893" xr:uid="{00000000-0005-0000-0000-0000352B0000}"/>
    <cellStyle name="Note 9 5 4" xfId="10894" xr:uid="{00000000-0005-0000-0000-0000362B0000}"/>
    <cellStyle name="Note 9 5 5" xfId="10895" xr:uid="{00000000-0005-0000-0000-0000372B0000}"/>
    <cellStyle name="Note 9 5 6" xfId="10896" xr:uid="{00000000-0005-0000-0000-0000382B0000}"/>
    <cellStyle name="Note 9 5 7" xfId="10897" xr:uid="{00000000-0005-0000-0000-0000392B0000}"/>
    <cellStyle name="Note 9 6" xfId="10898" xr:uid="{00000000-0005-0000-0000-00003A2B0000}"/>
    <cellStyle name="Note 9 7" xfId="10899" xr:uid="{00000000-0005-0000-0000-00003B2B0000}"/>
    <cellStyle name="Note 9 8" xfId="10900" xr:uid="{00000000-0005-0000-0000-00003C2B0000}"/>
    <cellStyle name="Note 9 9" xfId="10901" xr:uid="{00000000-0005-0000-0000-00003D2B0000}"/>
    <cellStyle name="Output 10" xfId="10902" xr:uid="{00000000-0005-0000-0000-00003E2B0000}"/>
    <cellStyle name="Output 10 10" xfId="10903" xr:uid="{00000000-0005-0000-0000-00003F2B0000}"/>
    <cellStyle name="Output 10 11" xfId="10904" xr:uid="{00000000-0005-0000-0000-0000402B0000}"/>
    <cellStyle name="Output 10 2" xfId="10905" xr:uid="{00000000-0005-0000-0000-0000412B0000}"/>
    <cellStyle name="Output 10 2 2" xfId="10906" xr:uid="{00000000-0005-0000-0000-0000422B0000}"/>
    <cellStyle name="Output 10 2 3" xfId="10907" xr:uid="{00000000-0005-0000-0000-0000432B0000}"/>
    <cellStyle name="Output 10 2 4" xfId="10908" xr:uid="{00000000-0005-0000-0000-0000442B0000}"/>
    <cellStyle name="Output 10 2 5" xfId="10909" xr:uid="{00000000-0005-0000-0000-0000452B0000}"/>
    <cellStyle name="Output 10 2 6" xfId="10910" xr:uid="{00000000-0005-0000-0000-0000462B0000}"/>
    <cellStyle name="Output 10 2 7" xfId="10911" xr:uid="{00000000-0005-0000-0000-0000472B0000}"/>
    <cellStyle name="Output 10 3" xfId="10912" xr:uid="{00000000-0005-0000-0000-0000482B0000}"/>
    <cellStyle name="Output 10 3 2" xfId="10913" xr:uid="{00000000-0005-0000-0000-0000492B0000}"/>
    <cellStyle name="Output 10 3 3" xfId="10914" xr:uid="{00000000-0005-0000-0000-00004A2B0000}"/>
    <cellStyle name="Output 10 3 4" xfId="10915" xr:uid="{00000000-0005-0000-0000-00004B2B0000}"/>
    <cellStyle name="Output 10 3 5" xfId="10916" xr:uid="{00000000-0005-0000-0000-00004C2B0000}"/>
    <cellStyle name="Output 10 3 6" xfId="10917" xr:uid="{00000000-0005-0000-0000-00004D2B0000}"/>
    <cellStyle name="Output 10 3 7" xfId="10918" xr:uid="{00000000-0005-0000-0000-00004E2B0000}"/>
    <cellStyle name="Output 10 4" xfId="10919" xr:uid="{00000000-0005-0000-0000-00004F2B0000}"/>
    <cellStyle name="Output 10 4 2" xfId="10920" xr:uid="{00000000-0005-0000-0000-0000502B0000}"/>
    <cellStyle name="Output 10 4 3" xfId="10921" xr:uid="{00000000-0005-0000-0000-0000512B0000}"/>
    <cellStyle name="Output 10 4 4" xfId="10922" xr:uid="{00000000-0005-0000-0000-0000522B0000}"/>
    <cellStyle name="Output 10 4 5" xfId="10923" xr:uid="{00000000-0005-0000-0000-0000532B0000}"/>
    <cellStyle name="Output 10 4 6" xfId="10924" xr:uid="{00000000-0005-0000-0000-0000542B0000}"/>
    <cellStyle name="Output 10 4 7" xfId="10925" xr:uid="{00000000-0005-0000-0000-0000552B0000}"/>
    <cellStyle name="Output 10 5" xfId="10926" xr:uid="{00000000-0005-0000-0000-0000562B0000}"/>
    <cellStyle name="Output 10 5 2" xfId="10927" xr:uid="{00000000-0005-0000-0000-0000572B0000}"/>
    <cellStyle name="Output 10 5 3" xfId="10928" xr:uid="{00000000-0005-0000-0000-0000582B0000}"/>
    <cellStyle name="Output 10 5 4" xfId="10929" xr:uid="{00000000-0005-0000-0000-0000592B0000}"/>
    <cellStyle name="Output 10 5 5" xfId="10930" xr:uid="{00000000-0005-0000-0000-00005A2B0000}"/>
    <cellStyle name="Output 10 5 6" xfId="10931" xr:uid="{00000000-0005-0000-0000-00005B2B0000}"/>
    <cellStyle name="Output 10 5 7" xfId="10932" xr:uid="{00000000-0005-0000-0000-00005C2B0000}"/>
    <cellStyle name="Output 10 6" xfId="10933" xr:uid="{00000000-0005-0000-0000-00005D2B0000}"/>
    <cellStyle name="Output 10 7" xfId="10934" xr:uid="{00000000-0005-0000-0000-00005E2B0000}"/>
    <cellStyle name="Output 10 8" xfId="10935" xr:uid="{00000000-0005-0000-0000-00005F2B0000}"/>
    <cellStyle name="Output 10 9" xfId="10936" xr:uid="{00000000-0005-0000-0000-0000602B0000}"/>
    <cellStyle name="Output 11" xfId="10937" xr:uid="{00000000-0005-0000-0000-0000612B0000}"/>
    <cellStyle name="Output 11 10" xfId="10938" xr:uid="{00000000-0005-0000-0000-0000622B0000}"/>
    <cellStyle name="Output 11 11" xfId="10939" xr:uid="{00000000-0005-0000-0000-0000632B0000}"/>
    <cellStyle name="Output 11 2" xfId="10940" xr:uid="{00000000-0005-0000-0000-0000642B0000}"/>
    <cellStyle name="Output 11 2 2" xfId="10941" xr:uid="{00000000-0005-0000-0000-0000652B0000}"/>
    <cellStyle name="Output 11 2 3" xfId="10942" xr:uid="{00000000-0005-0000-0000-0000662B0000}"/>
    <cellStyle name="Output 11 2 4" xfId="10943" xr:uid="{00000000-0005-0000-0000-0000672B0000}"/>
    <cellStyle name="Output 11 2 5" xfId="10944" xr:uid="{00000000-0005-0000-0000-0000682B0000}"/>
    <cellStyle name="Output 11 2 6" xfId="10945" xr:uid="{00000000-0005-0000-0000-0000692B0000}"/>
    <cellStyle name="Output 11 2 7" xfId="10946" xr:uid="{00000000-0005-0000-0000-00006A2B0000}"/>
    <cellStyle name="Output 11 3" xfId="10947" xr:uid="{00000000-0005-0000-0000-00006B2B0000}"/>
    <cellStyle name="Output 11 3 2" xfId="10948" xr:uid="{00000000-0005-0000-0000-00006C2B0000}"/>
    <cellStyle name="Output 11 3 3" xfId="10949" xr:uid="{00000000-0005-0000-0000-00006D2B0000}"/>
    <cellStyle name="Output 11 3 4" xfId="10950" xr:uid="{00000000-0005-0000-0000-00006E2B0000}"/>
    <cellStyle name="Output 11 3 5" xfId="10951" xr:uid="{00000000-0005-0000-0000-00006F2B0000}"/>
    <cellStyle name="Output 11 3 6" xfId="10952" xr:uid="{00000000-0005-0000-0000-0000702B0000}"/>
    <cellStyle name="Output 11 3 7" xfId="10953" xr:uid="{00000000-0005-0000-0000-0000712B0000}"/>
    <cellStyle name="Output 11 4" xfId="10954" xr:uid="{00000000-0005-0000-0000-0000722B0000}"/>
    <cellStyle name="Output 11 4 2" xfId="10955" xr:uid="{00000000-0005-0000-0000-0000732B0000}"/>
    <cellStyle name="Output 11 4 3" xfId="10956" xr:uid="{00000000-0005-0000-0000-0000742B0000}"/>
    <cellStyle name="Output 11 4 4" xfId="10957" xr:uid="{00000000-0005-0000-0000-0000752B0000}"/>
    <cellStyle name="Output 11 4 5" xfId="10958" xr:uid="{00000000-0005-0000-0000-0000762B0000}"/>
    <cellStyle name="Output 11 4 6" xfId="10959" xr:uid="{00000000-0005-0000-0000-0000772B0000}"/>
    <cellStyle name="Output 11 4 7" xfId="10960" xr:uid="{00000000-0005-0000-0000-0000782B0000}"/>
    <cellStyle name="Output 11 5" xfId="10961" xr:uid="{00000000-0005-0000-0000-0000792B0000}"/>
    <cellStyle name="Output 11 5 2" xfId="10962" xr:uid="{00000000-0005-0000-0000-00007A2B0000}"/>
    <cellStyle name="Output 11 5 3" xfId="10963" xr:uid="{00000000-0005-0000-0000-00007B2B0000}"/>
    <cellStyle name="Output 11 5 4" xfId="10964" xr:uid="{00000000-0005-0000-0000-00007C2B0000}"/>
    <cellStyle name="Output 11 5 5" xfId="10965" xr:uid="{00000000-0005-0000-0000-00007D2B0000}"/>
    <cellStyle name="Output 11 5 6" xfId="10966" xr:uid="{00000000-0005-0000-0000-00007E2B0000}"/>
    <cellStyle name="Output 11 5 7" xfId="10967" xr:uid="{00000000-0005-0000-0000-00007F2B0000}"/>
    <cellStyle name="Output 11 6" xfId="10968" xr:uid="{00000000-0005-0000-0000-0000802B0000}"/>
    <cellStyle name="Output 11 7" xfId="10969" xr:uid="{00000000-0005-0000-0000-0000812B0000}"/>
    <cellStyle name="Output 11 8" xfId="10970" xr:uid="{00000000-0005-0000-0000-0000822B0000}"/>
    <cellStyle name="Output 11 9" xfId="10971" xr:uid="{00000000-0005-0000-0000-0000832B0000}"/>
    <cellStyle name="Output 12" xfId="10972" xr:uid="{00000000-0005-0000-0000-0000842B0000}"/>
    <cellStyle name="Output 12 10" xfId="10973" xr:uid="{00000000-0005-0000-0000-0000852B0000}"/>
    <cellStyle name="Output 12 11" xfId="10974" xr:uid="{00000000-0005-0000-0000-0000862B0000}"/>
    <cellStyle name="Output 12 2" xfId="10975" xr:uid="{00000000-0005-0000-0000-0000872B0000}"/>
    <cellStyle name="Output 12 2 2" xfId="10976" xr:uid="{00000000-0005-0000-0000-0000882B0000}"/>
    <cellStyle name="Output 12 2 3" xfId="10977" xr:uid="{00000000-0005-0000-0000-0000892B0000}"/>
    <cellStyle name="Output 12 2 4" xfId="10978" xr:uid="{00000000-0005-0000-0000-00008A2B0000}"/>
    <cellStyle name="Output 12 2 5" xfId="10979" xr:uid="{00000000-0005-0000-0000-00008B2B0000}"/>
    <cellStyle name="Output 12 2 6" xfId="10980" xr:uid="{00000000-0005-0000-0000-00008C2B0000}"/>
    <cellStyle name="Output 12 2 7" xfId="10981" xr:uid="{00000000-0005-0000-0000-00008D2B0000}"/>
    <cellStyle name="Output 12 3" xfId="10982" xr:uid="{00000000-0005-0000-0000-00008E2B0000}"/>
    <cellStyle name="Output 12 3 2" xfId="10983" xr:uid="{00000000-0005-0000-0000-00008F2B0000}"/>
    <cellStyle name="Output 12 3 3" xfId="10984" xr:uid="{00000000-0005-0000-0000-0000902B0000}"/>
    <cellStyle name="Output 12 3 4" xfId="10985" xr:uid="{00000000-0005-0000-0000-0000912B0000}"/>
    <cellStyle name="Output 12 3 5" xfId="10986" xr:uid="{00000000-0005-0000-0000-0000922B0000}"/>
    <cellStyle name="Output 12 3 6" xfId="10987" xr:uid="{00000000-0005-0000-0000-0000932B0000}"/>
    <cellStyle name="Output 12 3 7" xfId="10988" xr:uid="{00000000-0005-0000-0000-0000942B0000}"/>
    <cellStyle name="Output 12 4" xfId="10989" xr:uid="{00000000-0005-0000-0000-0000952B0000}"/>
    <cellStyle name="Output 12 4 2" xfId="10990" xr:uid="{00000000-0005-0000-0000-0000962B0000}"/>
    <cellStyle name="Output 12 4 3" xfId="10991" xr:uid="{00000000-0005-0000-0000-0000972B0000}"/>
    <cellStyle name="Output 12 4 4" xfId="10992" xr:uid="{00000000-0005-0000-0000-0000982B0000}"/>
    <cellStyle name="Output 12 4 5" xfId="10993" xr:uid="{00000000-0005-0000-0000-0000992B0000}"/>
    <cellStyle name="Output 12 4 6" xfId="10994" xr:uid="{00000000-0005-0000-0000-00009A2B0000}"/>
    <cellStyle name="Output 12 4 7" xfId="10995" xr:uid="{00000000-0005-0000-0000-00009B2B0000}"/>
    <cellStyle name="Output 12 5" xfId="10996" xr:uid="{00000000-0005-0000-0000-00009C2B0000}"/>
    <cellStyle name="Output 12 5 2" xfId="10997" xr:uid="{00000000-0005-0000-0000-00009D2B0000}"/>
    <cellStyle name="Output 12 5 3" xfId="10998" xr:uid="{00000000-0005-0000-0000-00009E2B0000}"/>
    <cellStyle name="Output 12 5 4" xfId="10999" xr:uid="{00000000-0005-0000-0000-00009F2B0000}"/>
    <cellStyle name="Output 12 5 5" xfId="11000" xr:uid="{00000000-0005-0000-0000-0000A02B0000}"/>
    <cellStyle name="Output 12 5 6" xfId="11001" xr:uid="{00000000-0005-0000-0000-0000A12B0000}"/>
    <cellStyle name="Output 12 5 7" xfId="11002" xr:uid="{00000000-0005-0000-0000-0000A22B0000}"/>
    <cellStyle name="Output 12 6" xfId="11003" xr:uid="{00000000-0005-0000-0000-0000A32B0000}"/>
    <cellStyle name="Output 12 7" xfId="11004" xr:uid="{00000000-0005-0000-0000-0000A42B0000}"/>
    <cellStyle name="Output 12 8" xfId="11005" xr:uid="{00000000-0005-0000-0000-0000A52B0000}"/>
    <cellStyle name="Output 12 9" xfId="11006" xr:uid="{00000000-0005-0000-0000-0000A62B0000}"/>
    <cellStyle name="Output 13" xfId="11007" xr:uid="{00000000-0005-0000-0000-0000A72B0000}"/>
    <cellStyle name="Output 13 10" xfId="11008" xr:uid="{00000000-0005-0000-0000-0000A82B0000}"/>
    <cellStyle name="Output 13 11" xfId="11009" xr:uid="{00000000-0005-0000-0000-0000A92B0000}"/>
    <cellStyle name="Output 13 2" xfId="11010" xr:uid="{00000000-0005-0000-0000-0000AA2B0000}"/>
    <cellStyle name="Output 13 2 2" xfId="11011" xr:uid="{00000000-0005-0000-0000-0000AB2B0000}"/>
    <cellStyle name="Output 13 2 3" xfId="11012" xr:uid="{00000000-0005-0000-0000-0000AC2B0000}"/>
    <cellStyle name="Output 13 2 4" xfId="11013" xr:uid="{00000000-0005-0000-0000-0000AD2B0000}"/>
    <cellStyle name="Output 13 2 5" xfId="11014" xr:uid="{00000000-0005-0000-0000-0000AE2B0000}"/>
    <cellStyle name="Output 13 2 6" xfId="11015" xr:uid="{00000000-0005-0000-0000-0000AF2B0000}"/>
    <cellStyle name="Output 13 2 7" xfId="11016" xr:uid="{00000000-0005-0000-0000-0000B02B0000}"/>
    <cellStyle name="Output 13 3" xfId="11017" xr:uid="{00000000-0005-0000-0000-0000B12B0000}"/>
    <cellStyle name="Output 13 3 2" xfId="11018" xr:uid="{00000000-0005-0000-0000-0000B22B0000}"/>
    <cellStyle name="Output 13 3 3" xfId="11019" xr:uid="{00000000-0005-0000-0000-0000B32B0000}"/>
    <cellStyle name="Output 13 3 4" xfId="11020" xr:uid="{00000000-0005-0000-0000-0000B42B0000}"/>
    <cellStyle name="Output 13 3 5" xfId="11021" xr:uid="{00000000-0005-0000-0000-0000B52B0000}"/>
    <cellStyle name="Output 13 3 6" xfId="11022" xr:uid="{00000000-0005-0000-0000-0000B62B0000}"/>
    <cellStyle name="Output 13 3 7" xfId="11023" xr:uid="{00000000-0005-0000-0000-0000B72B0000}"/>
    <cellStyle name="Output 13 4" xfId="11024" xr:uid="{00000000-0005-0000-0000-0000B82B0000}"/>
    <cellStyle name="Output 13 4 2" xfId="11025" xr:uid="{00000000-0005-0000-0000-0000B92B0000}"/>
    <cellStyle name="Output 13 4 3" xfId="11026" xr:uid="{00000000-0005-0000-0000-0000BA2B0000}"/>
    <cellStyle name="Output 13 4 4" xfId="11027" xr:uid="{00000000-0005-0000-0000-0000BB2B0000}"/>
    <cellStyle name="Output 13 4 5" xfId="11028" xr:uid="{00000000-0005-0000-0000-0000BC2B0000}"/>
    <cellStyle name="Output 13 4 6" xfId="11029" xr:uid="{00000000-0005-0000-0000-0000BD2B0000}"/>
    <cellStyle name="Output 13 4 7" xfId="11030" xr:uid="{00000000-0005-0000-0000-0000BE2B0000}"/>
    <cellStyle name="Output 13 5" xfId="11031" xr:uid="{00000000-0005-0000-0000-0000BF2B0000}"/>
    <cellStyle name="Output 13 5 2" xfId="11032" xr:uid="{00000000-0005-0000-0000-0000C02B0000}"/>
    <cellStyle name="Output 13 5 3" xfId="11033" xr:uid="{00000000-0005-0000-0000-0000C12B0000}"/>
    <cellStyle name="Output 13 5 4" xfId="11034" xr:uid="{00000000-0005-0000-0000-0000C22B0000}"/>
    <cellStyle name="Output 13 5 5" xfId="11035" xr:uid="{00000000-0005-0000-0000-0000C32B0000}"/>
    <cellStyle name="Output 13 5 6" xfId="11036" xr:uid="{00000000-0005-0000-0000-0000C42B0000}"/>
    <cellStyle name="Output 13 5 7" xfId="11037" xr:uid="{00000000-0005-0000-0000-0000C52B0000}"/>
    <cellStyle name="Output 13 6" xfId="11038" xr:uid="{00000000-0005-0000-0000-0000C62B0000}"/>
    <cellStyle name="Output 13 7" xfId="11039" xr:uid="{00000000-0005-0000-0000-0000C72B0000}"/>
    <cellStyle name="Output 13 8" xfId="11040" xr:uid="{00000000-0005-0000-0000-0000C82B0000}"/>
    <cellStyle name="Output 13 9" xfId="11041" xr:uid="{00000000-0005-0000-0000-0000C92B0000}"/>
    <cellStyle name="Output 14" xfId="11042" xr:uid="{00000000-0005-0000-0000-0000CA2B0000}"/>
    <cellStyle name="Output 14 10" xfId="11043" xr:uid="{00000000-0005-0000-0000-0000CB2B0000}"/>
    <cellStyle name="Output 14 11" xfId="11044" xr:uid="{00000000-0005-0000-0000-0000CC2B0000}"/>
    <cellStyle name="Output 14 2" xfId="11045" xr:uid="{00000000-0005-0000-0000-0000CD2B0000}"/>
    <cellStyle name="Output 14 2 2" xfId="11046" xr:uid="{00000000-0005-0000-0000-0000CE2B0000}"/>
    <cellStyle name="Output 14 2 3" xfId="11047" xr:uid="{00000000-0005-0000-0000-0000CF2B0000}"/>
    <cellStyle name="Output 14 2 4" xfId="11048" xr:uid="{00000000-0005-0000-0000-0000D02B0000}"/>
    <cellStyle name="Output 14 2 5" xfId="11049" xr:uid="{00000000-0005-0000-0000-0000D12B0000}"/>
    <cellStyle name="Output 14 2 6" xfId="11050" xr:uid="{00000000-0005-0000-0000-0000D22B0000}"/>
    <cellStyle name="Output 14 2 7" xfId="11051" xr:uid="{00000000-0005-0000-0000-0000D32B0000}"/>
    <cellStyle name="Output 14 3" xfId="11052" xr:uid="{00000000-0005-0000-0000-0000D42B0000}"/>
    <cellStyle name="Output 14 3 2" xfId="11053" xr:uid="{00000000-0005-0000-0000-0000D52B0000}"/>
    <cellStyle name="Output 14 3 3" xfId="11054" xr:uid="{00000000-0005-0000-0000-0000D62B0000}"/>
    <cellStyle name="Output 14 3 4" xfId="11055" xr:uid="{00000000-0005-0000-0000-0000D72B0000}"/>
    <cellStyle name="Output 14 3 5" xfId="11056" xr:uid="{00000000-0005-0000-0000-0000D82B0000}"/>
    <cellStyle name="Output 14 3 6" xfId="11057" xr:uid="{00000000-0005-0000-0000-0000D92B0000}"/>
    <cellStyle name="Output 14 3 7" xfId="11058" xr:uid="{00000000-0005-0000-0000-0000DA2B0000}"/>
    <cellStyle name="Output 14 4" xfId="11059" xr:uid="{00000000-0005-0000-0000-0000DB2B0000}"/>
    <cellStyle name="Output 14 4 2" xfId="11060" xr:uid="{00000000-0005-0000-0000-0000DC2B0000}"/>
    <cellStyle name="Output 14 4 3" xfId="11061" xr:uid="{00000000-0005-0000-0000-0000DD2B0000}"/>
    <cellStyle name="Output 14 4 4" xfId="11062" xr:uid="{00000000-0005-0000-0000-0000DE2B0000}"/>
    <cellStyle name="Output 14 4 5" xfId="11063" xr:uid="{00000000-0005-0000-0000-0000DF2B0000}"/>
    <cellStyle name="Output 14 4 6" xfId="11064" xr:uid="{00000000-0005-0000-0000-0000E02B0000}"/>
    <cellStyle name="Output 14 4 7" xfId="11065" xr:uid="{00000000-0005-0000-0000-0000E12B0000}"/>
    <cellStyle name="Output 14 5" xfId="11066" xr:uid="{00000000-0005-0000-0000-0000E22B0000}"/>
    <cellStyle name="Output 14 5 2" xfId="11067" xr:uid="{00000000-0005-0000-0000-0000E32B0000}"/>
    <cellStyle name="Output 14 5 3" xfId="11068" xr:uid="{00000000-0005-0000-0000-0000E42B0000}"/>
    <cellStyle name="Output 14 5 4" xfId="11069" xr:uid="{00000000-0005-0000-0000-0000E52B0000}"/>
    <cellStyle name="Output 14 5 5" xfId="11070" xr:uid="{00000000-0005-0000-0000-0000E62B0000}"/>
    <cellStyle name="Output 14 5 6" xfId="11071" xr:uid="{00000000-0005-0000-0000-0000E72B0000}"/>
    <cellStyle name="Output 14 5 7" xfId="11072" xr:uid="{00000000-0005-0000-0000-0000E82B0000}"/>
    <cellStyle name="Output 14 6" xfId="11073" xr:uid="{00000000-0005-0000-0000-0000E92B0000}"/>
    <cellStyle name="Output 14 7" xfId="11074" xr:uid="{00000000-0005-0000-0000-0000EA2B0000}"/>
    <cellStyle name="Output 14 8" xfId="11075" xr:uid="{00000000-0005-0000-0000-0000EB2B0000}"/>
    <cellStyle name="Output 14 9" xfId="11076" xr:uid="{00000000-0005-0000-0000-0000EC2B0000}"/>
    <cellStyle name="Output 15" xfId="11077" xr:uid="{00000000-0005-0000-0000-0000ED2B0000}"/>
    <cellStyle name="Output 15 10" xfId="11078" xr:uid="{00000000-0005-0000-0000-0000EE2B0000}"/>
    <cellStyle name="Output 15 11" xfId="11079" xr:uid="{00000000-0005-0000-0000-0000EF2B0000}"/>
    <cellStyle name="Output 15 2" xfId="11080" xr:uid="{00000000-0005-0000-0000-0000F02B0000}"/>
    <cellStyle name="Output 15 2 2" xfId="11081" xr:uid="{00000000-0005-0000-0000-0000F12B0000}"/>
    <cellStyle name="Output 15 2 3" xfId="11082" xr:uid="{00000000-0005-0000-0000-0000F22B0000}"/>
    <cellStyle name="Output 15 2 4" xfId="11083" xr:uid="{00000000-0005-0000-0000-0000F32B0000}"/>
    <cellStyle name="Output 15 2 5" xfId="11084" xr:uid="{00000000-0005-0000-0000-0000F42B0000}"/>
    <cellStyle name="Output 15 2 6" xfId="11085" xr:uid="{00000000-0005-0000-0000-0000F52B0000}"/>
    <cellStyle name="Output 15 2 7" xfId="11086" xr:uid="{00000000-0005-0000-0000-0000F62B0000}"/>
    <cellStyle name="Output 15 3" xfId="11087" xr:uid="{00000000-0005-0000-0000-0000F72B0000}"/>
    <cellStyle name="Output 15 3 2" xfId="11088" xr:uid="{00000000-0005-0000-0000-0000F82B0000}"/>
    <cellStyle name="Output 15 3 3" xfId="11089" xr:uid="{00000000-0005-0000-0000-0000F92B0000}"/>
    <cellStyle name="Output 15 3 4" xfId="11090" xr:uid="{00000000-0005-0000-0000-0000FA2B0000}"/>
    <cellStyle name="Output 15 3 5" xfId="11091" xr:uid="{00000000-0005-0000-0000-0000FB2B0000}"/>
    <cellStyle name="Output 15 3 6" xfId="11092" xr:uid="{00000000-0005-0000-0000-0000FC2B0000}"/>
    <cellStyle name="Output 15 3 7" xfId="11093" xr:uid="{00000000-0005-0000-0000-0000FD2B0000}"/>
    <cellStyle name="Output 15 4" xfId="11094" xr:uid="{00000000-0005-0000-0000-0000FE2B0000}"/>
    <cellStyle name="Output 15 4 2" xfId="11095" xr:uid="{00000000-0005-0000-0000-0000FF2B0000}"/>
    <cellStyle name="Output 15 4 3" xfId="11096" xr:uid="{00000000-0005-0000-0000-0000002C0000}"/>
    <cellStyle name="Output 15 4 4" xfId="11097" xr:uid="{00000000-0005-0000-0000-0000012C0000}"/>
    <cellStyle name="Output 15 4 5" xfId="11098" xr:uid="{00000000-0005-0000-0000-0000022C0000}"/>
    <cellStyle name="Output 15 4 6" xfId="11099" xr:uid="{00000000-0005-0000-0000-0000032C0000}"/>
    <cellStyle name="Output 15 4 7" xfId="11100" xr:uid="{00000000-0005-0000-0000-0000042C0000}"/>
    <cellStyle name="Output 15 5" xfId="11101" xr:uid="{00000000-0005-0000-0000-0000052C0000}"/>
    <cellStyle name="Output 15 5 2" xfId="11102" xr:uid="{00000000-0005-0000-0000-0000062C0000}"/>
    <cellStyle name="Output 15 5 3" xfId="11103" xr:uid="{00000000-0005-0000-0000-0000072C0000}"/>
    <cellStyle name="Output 15 5 4" xfId="11104" xr:uid="{00000000-0005-0000-0000-0000082C0000}"/>
    <cellStyle name="Output 15 5 5" xfId="11105" xr:uid="{00000000-0005-0000-0000-0000092C0000}"/>
    <cellStyle name="Output 15 5 6" xfId="11106" xr:uid="{00000000-0005-0000-0000-00000A2C0000}"/>
    <cellStyle name="Output 15 5 7" xfId="11107" xr:uid="{00000000-0005-0000-0000-00000B2C0000}"/>
    <cellStyle name="Output 15 6" xfId="11108" xr:uid="{00000000-0005-0000-0000-00000C2C0000}"/>
    <cellStyle name="Output 15 7" xfId="11109" xr:uid="{00000000-0005-0000-0000-00000D2C0000}"/>
    <cellStyle name="Output 15 8" xfId="11110" xr:uid="{00000000-0005-0000-0000-00000E2C0000}"/>
    <cellStyle name="Output 15 9" xfId="11111" xr:uid="{00000000-0005-0000-0000-00000F2C0000}"/>
    <cellStyle name="Output 16" xfId="11112" xr:uid="{00000000-0005-0000-0000-0000102C0000}"/>
    <cellStyle name="Output 16 10" xfId="11113" xr:uid="{00000000-0005-0000-0000-0000112C0000}"/>
    <cellStyle name="Output 16 11" xfId="11114" xr:uid="{00000000-0005-0000-0000-0000122C0000}"/>
    <cellStyle name="Output 16 2" xfId="11115" xr:uid="{00000000-0005-0000-0000-0000132C0000}"/>
    <cellStyle name="Output 16 2 2" xfId="11116" xr:uid="{00000000-0005-0000-0000-0000142C0000}"/>
    <cellStyle name="Output 16 2 3" xfId="11117" xr:uid="{00000000-0005-0000-0000-0000152C0000}"/>
    <cellStyle name="Output 16 2 4" xfId="11118" xr:uid="{00000000-0005-0000-0000-0000162C0000}"/>
    <cellStyle name="Output 16 2 5" xfId="11119" xr:uid="{00000000-0005-0000-0000-0000172C0000}"/>
    <cellStyle name="Output 16 2 6" xfId="11120" xr:uid="{00000000-0005-0000-0000-0000182C0000}"/>
    <cellStyle name="Output 16 2 7" xfId="11121" xr:uid="{00000000-0005-0000-0000-0000192C0000}"/>
    <cellStyle name="Output 16 3" xfId="11122" xr:uid="{00000000-0005-0000-0000-00001A2C0000}"/>
    <cellStyle name="Output 16 3 2" xfId="11123" xr:uid="{00000000-0005-0000-0000-00001B2C0000}"/>
    <cellStyle name="Output 16 3 3" xfId="11124" xr:uid="{00000000-0005-0000-0000-00001C2C0000}"/>
    <cellStyle name="Output 16 3 4" xfId="11125" xr:uid="{00000000-0005-0000-0000-00001D2C0000}"/>
    <cellStyle name="Output 16 3 5" xfId="11126" xr:uid="{00000000-0005-0000-0000-00001E2C0000}"/>
    <cellStyle name="Output 16 3 6" xfId="11127" xr:uid="{00000000-0005-0000-0000-00001F2C0000}"/>
    <cellStyle name="Output 16 3 7" xfId="11128" xr:uid="{00000000-0005-0000-0000-0000202C0000}"/>
    <cellStyle name="Output 16 4" xfId="11129" xr:uid="{00000000-0005-0000-0000-0000212C0000}"/>
    <cellStyle name="Output 16 4 2" xfId="11130" xr:uid="{00000000-0005-0000-0000-0000222C0000}"/>
    <cellStyle name="Output 16 4 3" xfId="11131" xr:uid="{00000000-0005-0000-0000-0000232C0000}"/>
    <cellStyle name="Output 16 4 4" xfId="11132" xr:uid="{00000000-0005-0000-0000-0000242C0000}"/>
    <cellStyle name="Output 16 4 5" xfId="11133" xr:uid="{00000000-0005-0000-0000-0000252C0000}"/>
    <cellStyle name="Output 16 4 6" xfId="11134" xr:uid="{00000000-0005-0000-0000-0000262C0000}"/>
    <cellStyle name="Output 16 4 7" xfId="11135" xr:uid="{00000000-0005-0000-0000-0000272C0000}"/>
    <cellStyle name="Output 16 5" xfId="11136" xr:uid="{00000000-0005-0000-0000-0000282C0000}"/>
    <cellStyle name="Output 16 5 2" xfId="11137" xr:uid="{00000000-0005-0000-0000-0000292C0000}"/>
    <cellStyle name="Output 16 5 3" xfId="11138" xr:uid="{00000000-0005-0000-0000-00002A2C0000}"/>
    <cellStyle name="Output 16 5 4" xfId="11139" xr:uid="{00000000-0005-0000-0000-00002B2C0000}"/>
    <cellStyle name="Output 16 5 5" xfId="11140" xr:uid="{00000000-0005-0000-0000-00002C2C0000}"/>
    <cellStyle name="Output 16 5 6" xfId="11141" xr:uid="{00000000-0005-0000-0000-00002D2C0000}"/>
    <cellStyle name="Output 16 5 7" xfId="11142" xr:uid="{00000000-0005-0000-0000-00002E2C0000}"/>
    <cellStyle name="Output 16 6" xfId="11143" xr:uid="{00000000-0005-0000-0000-00002F2C0000}"/>
    <cellStyle name="Output 16 7" xfId="11144" xr:uid="{00000000-0005-0000-0000-0000302C0000}"/>
    <cellStyle name="Output 16 8" xfId="11145" xr:uid="{00000000-0005-0000-0000-0000312C0000}"/>
    <cellStyle name="Output 16 9" xfId="11146" xr:uid="{00000000-0005-0000-0000-0000322C0000}"/>
    <cellStyle name="Output 17" xfId="11147" xr:uid="{00000000-0005-0000-0000-0000332C0000}"/>
    <cellStyle name="Output 17 10" xfId="11148" xr:uid="{00000000-0005-0000-0000-0000342C0000}"/>
    <cellStyle name="Output 17 11" xfId="11149" xr:uid="{00000000-0005-0000-0000-0000352C0000}"/>
    <cellStyle name="Output 17 2" xfId="11150" xr:uid="{00000000-0005-0000-0000-0000362C0000}"/>
    <cellStyle name="Output 17 2 2" xfId="11151" xr:uid="{00000000-0005-0000-0000-0000372C0000}"/>
    <cellStyle name="Output 17 2 3" xfId="11152" xr:uid="{00000000-0005-0000-0000-0000382C0000}"/>
    <cellStyle name="Output 17 2 4" xfId="11153" xr:uid="{00000000-0005-0000-0000-0000392C0000}"/>
    <cellStyle name="Output 17 2 5" xfId="11154" xr:uid="{00000000-0005-0000-0000-00003A2C0000}"/>
    <cellStyle name="Output 17 2 6" xfId="11155" xr:uid="{00000000-0005-0000-0000-00003B2C0000}"/>
    <cellStyle name="Output 17 2 7" xfId="11156" xr:uid="{00000000-0005-0000-0000-00003C2C0000}"/>
    <cellStyle name="Output 17 3" xfId="11157" xr:uid="{00000000-0005-0000-0000-00003D2C0000}"/>
    <cellStyle name="Output 17 3 2" xfId="11158" xr:uid="{00000000-0005-0000-0000-00003E2C0000}"/>
    <cellStyle name="Output 17 3 3" xfId="11159" xr:uid="{00000000-0005-0000-0000-00003F2C0000}"/>
    <cellStyle name="Output 17 3 4" xfId="11160" xr:uid="{00000000-0005-0000-0000-0000402C0000}"/>
    <cellStyle name="Output 17 3 5" xfId="11161" xr:uid="{00000000-0005-0000-0000-0000412C0000}"/>
    <cellStyle name="Output 17 3 6" xfId="11162" xr:uid="{00000000-0005-0000-0000-0000422C0000}"/>
    <cellStyle name="Output 17 3 7" xfId="11163" xr:uid="{00000000-0005-0000-0000-0000432C0000}"/>
    <cellStyle name="Output 17 4" xfId="11164" xr:uid="{00000000-0005-0000-0000-0000442C0000}"/>
    <cellStyle name="Output 17 4 2" xfId="11165" xr:uid="{00000000-0005-0000-0000-0000452C0000}"/>
    <cellStyle name="Output 17 4 3" xfId="11166" xr:uid="{00000000-0005-0000-0000-0000462C0000}"/>
    <cellStyle name="Output 17 4 4" xfId="11167" xr:uid="{00000000-0005-0000-0000-0000472C0000}"/>
    <cellStyle name="Output 17 4 5" xfId="11168" xr:uid="{00000000-0005-0000-0000-0000482C0000}"/>
    <cellStyle name="Output 17 4 6" xfId="11169" xr:uid="{00000000-0005-0000-0000-0000492C0000}"/>
    <cellStyle name="Output 17 4 7" xfId="11170" xr:uid="{00000000-0005-0000-0000-00004A2C0000}"/>
    <cellStyle name="Output 17 5" xfId="11171" xr:uid="{00000000-0005-0000-0000-00004B2C0000}"/>
    <cellStyle name="Output 17 5 2" xfId="11172" xr:uid="{00000000-0005-0000-0000-00004C2C0000}"/>
    <cellStyle name="Output 17 5 3" xfId="11173" xr:uid="{00000000-0005-0000-0000-00004D2C0000}"/>
    <cellStyle name="Output 17 5 4" xfId="11174" xr:uid="{00000000-0005-0000-0000-00004E2C0000}"/>
    <cellStyle name="Output 17 5 5" xfId="11175" xr:uid="{00000000-0005-0000-0000-00004F2C0000}"/>
    <cellStyle name="Output 17 5 6" xfId="11176" xr:uid="{00000000-0005-0000-0000-0000502C0000}"/>
    <cellStyle name="Output 17 5 7" xfId="11177" xr:uid="{00000000-0005-0000-0000-0000512C0000}"/>
    <cellStyle name="Output 17 6" xfId="11178" xr:uid="{00000000-0005-0000-0000-0000522C0000}"/>
    <cellStyle name="Output 17 7" xfId="11179" xr:uid="{00000000-0005-0000-0000-0000532C0000}"/>
    <cellStyle name="Output 17 8" xfId="11180" xr:uid="{00000000-0005-0000-0000-0000542C0000}"/>
    <cellStyle name="Output 17 9" xfId="11181" xr:uid="{00000000-0005-0000-0000-0000552C0000}"/>
    <cellStyle name="Output 18" xfId="11182" xr:uid="{00000000-0005-0000-0000-0000562C0000}"/>
    <cellStyle name="Output 18 10" xfId="11183" xr:uid="{00000000-0005-0000-0000-0000572C0000}"/>
    <cellStyle name="Output 18 11" xfId="11184" xr:uid="{00000000-0005-0000-0000-0000582C0000}"/>
    <cellStyle name="Output 18 2" xfId="11185" xr:uid="{00000000-0005-0000-0000-0000592C0000}"/>
    <cellStyle name="Output 18 2 2" xfId="11186" xr:uid="{00000000-0005-0000-0000-00005A2C0000}"/>
    <cellStyle name="Output 18 2 3" xfId="11187" xr:uid="{00000000-0005-0000-0000-00005B2C0000}"/>
    <cellStyle name="Output 18 2 4" xfId="11188" xr:uid="{00000000-0005-0000-0000-00005C2C0000}"/>
    <cellStyle name="Output 18 2 5" xfId="11189" xr:uid="{00000000-0005-0000-0000-00005D2C0000}"/>
    <cellStyle name="Output 18 2 6" xfId="11190" xr:uid="{00000000-0005-0000-0000-00005E2C0000}"/>
    <cellStyle name="Output 18 2 7" xfId="11191" xr:uid="{00000000-0005-0000-0000-00005F2C0000}"/>
    <cellStyle name="Output 18 3" xfId="11192" xr:uid="{00000000-0005-0000-0000-0000602C0000}"/>
    <cellStyle name="Output 18 3 2" xfId="11193" xr:uid="{00000000-0005-0000-0000-0000612C0000}"/>
    <cellStyle name="Output 18 3 3" xfId="11194" xr:uid="{00000000-0005-0000-0000-0000622C0000}"/>
    <cellStyle name="Output 18 3 4" xfId="11195" xr:uid="{00000000-0005-0000-0000-0000632C0000}"/>
    <cellStyle name="Output 18 3 5" xfId="11196" xr:uid="{00000000-0005-0000-0000-0000642C0000}"/>
    <cellStyle name="Output 18 3 6" xfId="11197" xr:uid="{00000000-0005-0000-0000-0000652C0000}"/>
    <cellStyle name="Output 18 3 7" xfId="11198" xr:uid="{00000000-0005-0000-0000-0000662C0000}"/>
    <cellStyle name="Output 18 4" xfId="11199" xr:uid="{00000000-0005-0000-0000-0000672C0000}"/>
    <cellStyle name="Output 18 4 2" xfId="11200" xr:uid="{00000000-0005-0000-0000-0000682C0000}"/>
    <cellStyle name="Output 18 4 3" xfId="11201" xr:uid="{00000000-0005-0000-0000-0000692C0000}"/>
    <cellStyle name="Output 18 4 4" xfId="11202" xr:uid="{00000000-0005-0000-0000-00006A2C0000}"/>
    <cellStyle name="Output 18 4 5" xfId="11203" xr:uid="{00000000-0005-0000-0000-00006B2C0000}"/>
    <cellStyle name="Output 18 4 6" xfId="11204" xr:uid="{00000000-0005-0000-0000-00006C2C0000}"/>
    <cellStyle name="Output 18 4 7" xfId="11205" xr:uid="{00000000-0005-0000-0000-00006D2C0000}"/>
    <cellStyle name="Output 18 5" xfId="11206" xr:uid="{00000000-0005-0000-0000-00006E2C0000}"/>
    <cellStyle name="Output 18 5 2" xfId="11207" xr:uid="{00000000-0005-0000-0000-00006F2C0000}"/>
    <cellStyle name="Output 18 5 3" xfId="11208" xr:uid="{00000000-0005-0000-0000-0000702C0000}"/>
    <cellStyle name="Output 18 5 4" xfId="11209" xr:uid="{00000000-0005-0000-0000-0000712C0000}"/>
    <cellStyle name="Output 18 5 5" xfId="11210" xr:uid="{00000000-0005-0000-0000-0000722C0000}"/>
    <cellStyle name="Output 18 5 6" xfId="11211" xr:uid="{00000000-0005-0000-0000-0000732C0000}"/>
    <cellStyle name="Output 18 5 7" xfId="11212" xr:uid="{00000000-0005-0000-0000-0000742C0000}"/>
    <cellStyle name="Output 18 6" xfId="11213" xr:uid="{00000000-0005-0000-0000-0000752C0000}"/>
    <cellStyle name="Output 18 7" xfId="11214" xr:uid="{00000000-0005-0000-0000-0000762C0000}"/>
    <cellStyle name="Output 18 8" xfId="11215" xr:uid="{00000000-0005-0000-0000-0000772C0000}"/>
    <cellStyle name="Output 18 9" xfId="11216" xr:uid="{00000000-0005-0000-0000-0000782C0000}"/>
    <cellStyle name="Output 19" xfId="11217" xr:uid="{00000000-0005-0000-0000-0000792C0000}"/>
    <cellStyle name="Output 19 10" xfId="11218" xr:uid="{00000000-0005-0000-0000-00007A2C0000}"/>
    <cellStyle name="Output 19 11" xfId="11219" xr:uid="{00000000-0005-0000-0000-00007B2C0000}"/>
    <cellStyle name="Output 19 2" xfId="11220" xr:uid="{00000000-0005-0000-0000-00007C2C0000}"/>
    <cellStyle name="Output 19 2 2" xfId="11221" xr:uid="{00000000-0005-0000-0000-00007D2C0000}"/>
    <cellStyle name="Output 19 2 3" xfId="11222" xr:uid="{00000000-0005-0000-0000-00007E2C0000}"/>
    <cellStyle name="Output 19 2 4" xfId="11223" xr:uid="{00000000-0005-0000-0000-00007F2C0000}"/>
    <cellStyle name="Output 19 2 5" xfId="11224" xr:uid="{00000000-0005-0000-0000-0000802C0000}"/>
    <cellStyle name="Output 19 2 6" xfId="11225" xr:uid="{00000000-0005-0000-0000-0000812C0000}"/>
    <cellStyle name="Output 19 2 7" xfId="11226" xr:uid="{00000000-0005-0000-0000-0000822C0000}"/>
    <cellStyle name="Output 19 3" xfId="11227" xr:uid="{00000000-0005-0000-0000-0000832C0000}"/>
    <cellStyle name="Output 19 3 2" xfId="11228" xr:uid="{00000000-0005-0000-0000-0000842C0000}"/>
    <cellStyle name="Output 19 3 3" xfId="11229" xr:uid="{00000000-0005-0000-0000-0000852C0000}"/>
    <cellStyle name="Output 19 3 4" xfId="11230" xr:uid="{00000000-0005-0000-0000-0000862C0000}"/>
    <cellStyle name="Output 19 3 5" xfId="11231" xr:uid="{00000000-0005-0000-0000-0000872C0000}"/>
    <cellStyle name="Output 19 3 6" xfId="11232" xr:uid="{00000000-0005-0000-0000-0000882C0000}"/>
    <cellStyle name="Output 19 3 7" xfId="11233" xr:uid="{00000000-0005-0000-0000-0000892C0000}"/>
    <cellStyle name="Output 19 4" xfId="11234" xr:uid="{00000000-0005-0000-0000-00008A2C0000}"/>
    <cellStyle name="Output 19 4 2" xfId="11235" xr:uid="{00000000-0005-0000-0000-00008B2C0000}"/>
    <cellStyle name="Output 19 4 3" xfId="11236" xr:uid="{00000000-0005-0000-0000-00008C2C0000}"/>
    <cellStyle name="Output 19 4 4" xfId="11237" xr:uid="{00000000-0005-0000-0000-00008D2C0000}"/>
    <cellStyle name="Output 19 4 5" xfId="11238" xr:uid="{00000000-0005-0000-0000-00008E2C0000}"/>
    <cellStyle name="Output 19 4 6" xfId="11239" xr:uid="{00000000-0005-0000-0000-00008F2C0000}"/>
    <cellStyle name="Output 19 4 7" xfId="11240" xr:uid="{00000000-0005-0000-0000-0000902C0000}"/>
    <cellStyle name="Output 19 5" xfId="11241" xr:uid="{00000000-0005-0000-0000-0000912C0000}"/>
    <cellStyle name="Output 19 5 2" xfId="11242" xr:uid="{00000000-0005-0000-0000-0000922C0000}"/>
    <cellStyle name="Output 19 5 3" xfId="11243" xr:uid="{00000000-0005-0000-0000-0000932C0000}"/>
    <cellStyle name="Output 19 5 4" xfId="11244" xr:uid="{00000000-0005-0000-0000-0000942C0000}"/>
    <cellStyle name="Output 19 5 5" xfId="11245" xr:uid="{00000000-0005-0000-0000-0000952C0000}"/>
    <cellStyle name="Output 19 5 6" xfId="11246" xr:uid="{00000000-0005-0000-0000-0000962C0000}"/>
    <cellStyle name="Output 19 5 7" xfId="11247" xr:uid="{00000000-0005-0000-0000-0000972C0000}"/>
    <cellStyle name="Output 19 6" xfId="11248" xr:uid="{00000000-0005-0000-0000-0000982C0000}"/>
    <cellStyle name="Output 19 7" xfId="11249" xr:uid="{00000000-0005-0000-0000-0000992C0000}"/>
    <cellStyle name="Output 19 8" xfId="11250" xr:uid="{00000000-0005-0000-0000-00009A2C0000}"/>
    <cellStyle name="Output 19 9" xfId="11251" xr:uid="{00000000-0005-0000-0000-00009B2C0000}"/>
    <cellStyle name="Output 2" xfId="11252" xr:uid="{00000000-0005-0000-0000-00009C2C0000}"/>
    <cellStyle name="Output 2 10" xfId="11253" xr:uid="{00000000-0005-0000-0000-00009D2C0000}"/>
    <cellStyle name="Output 2 11" xfId="11254" xr:uid="{00000000-0005-0000-0000-00009E2C0000}"/>
    <cellStyle name="Output 2 2" xfId="11255" xr:uid="{00000000-0005-0000-0000-00009F2C0000}"/>
    <cellStyle name="Output 2 2 2" xfId="11256" xr:uid="{00000000-0005-0000-0000-0000A02C0000}"/>
    <cellStyle name="Output 2 2 3" xfId="11257" xr:uid="{00000000-0005-0000-0000-0000A12C0000}"/>
    <cellStyle name="Output 2 2 4" xfId="11258" xr:uid="{00000000-0005-0000-0000-0000A22C0000}"/>
    <cellStyle name="Output 2 2 5" xfId="11259" xr:uid="{00000000-0005-0000-0000-0000A32C0000}"/>
    <cellStyle name="Output 2 2 6" xfId="11260" xr:uid="{00000000-0005-0000-0000-0000A42C0000}"/>
    <cellStyle name="Output 2 2 7" xfId="11261" xr:uid="{00000000-0005-0000-0000-0000A52C0000}"/>
    <cellStyle name="Output 2 3" xfId="11262" xr:uid="{00000000-0005-0000-0000-0000A62C0000}"/>
    <cellStyle name="Output 2 3 2" xfId="11263" xr:uid="{00000000-0005-0000-0000-0000A72C0000}"/>
    <cellStyle name="Output 2 3 3" xfId="11264" xr:uid="{00000000-0005-0000-0000-0000A82C0000}"/>
    <cellStyle name="Output 2 3 4" xfId="11265" xr:uid="{00000000-0005-0000-0000-0000A92C0000}"/>
    <cellStyle name="Output 2 3 5" xfId="11266" xr:uid="{00000000-0005-0000-0000-0000AA2C0000}"/>
    <cellStyle name="Output 2 3 6" xfId="11267" xr:uid="{00000000-0005-0000-0000-0000AB2C0000}"/>
    <cellStyle name="Output 2 3 7" xfId="11268" xr:uid="{00000000-0005-0000-0000-0000AC2C0000}"/>
    <cellStyle name="Output 2 4" xfId="11269" xr:uid="{00000000-0005-0000-0000-0000AD2C0000}"/>
    <cellStyle name="Output 2 4 2" xfId="11270" xr:uid="{00000000-0005-0000-0000-0000AE2C0000}"/>
    <cellStyle name="Output 2 4 3" xfId="11271" xr:uid="{00000000-0005-0000-0000-0000AF2C0000}"/>
    <cellStyle name="Output 2 4 4" xfId="11272" xr:uid="{00000000-0005-0000-0000-0000B02C0000}"/>
    <cellStyle name="Output 2 4 5" xfId="11273" xr:uid="{00000000-0005-0000-0000-0000B12C0000}"/>
    <cellStyle name="Output 2 4 6" xfId="11274" xr:uid="{00000000-0005-0000-0000-0000B22C0000}"/>
    <cellStyle name="Output 2 4 7" xfId="11275" xr:uid="{00000000-0005-0000-0000-0000B32C0000}"/>
    <cellStyle name="Output 2 5" xfId="11276" xr:uid="{00000000-0005-0000-0000-0000B42C0000}"/>
    <cellStyle name="Output 2 5 2" xfId="11277" xr:uid="{00000000-0005-0000-0000-0000B52C0000}"/>
    <cellStyle name="Output 2 5 3" xfId="11278" xr:uid="{00000000-0005-0000-0000-0000B62C0000}"/>
    <cellStyle name="Output 2 5 4" xfId="11279" xr:uid="{00000000-0005-0000-0000-0000B72C0000}"/>
    <cellStyle name="Output 2 5 5" xfId="11280" xr:uid="{00000000-0005-0000-0000-0000B82C0000}"/>
    <cellStyle name="Output 2 5 6" xfId="11281" xr:uid="{00000000-0005-0000-0000-0000B92C0000}"/>
    <cellStyle name="Output 2 5 7" xfId="11282" xr:uid="{00000000-0005-0000-0000-0000BA2C0000}"/>
    <cellStyle name="Output 2 6" xfId="11283" xr:uid="{00000000-0005-0000-0000-0000BB2C0000}"/>
    <cellStyle name="Output 2 7" xfId="11284" xr:uid="{00000000-0005-0000-0000-0000BC2C0000}"/>
    <cellStyle name="Output 2 8" xfId="11285" xr:uid="{00000000-0005-0000-0000-0000BD2C0000}"/>
    <cellStyle name="Output 2 9" xfId="11286" xr:uid="{00000000-0005-0000-0000-0000BE2C0000}"/>
    <cellStyle name="Output 20" xfId="11287" xr:uid="{00000000-0005-0000-0000-0000BF2C0000}"/>
    <cellStyle name="Output 20 10" xfId="11288" xr:uid="{00000000-0005-0000-0000-0000C02C0000}"/>
    <cellStyle name="Output 20 11" xfId="11289" xr:uid="{00000000-0005-0000-0000-0000C12C0000}"/>
    <cellStyle name="Output 20 2" xfId="11290" xr:uid="{00000000-0005-0000-0000-0000C22C0000}"/>
    <cellStyle name="Output 20 2 2" xfId="11291" xr:uid="{00000000-0005-0000-0000-0000C32C0000}"/>
    <cellStyle name="Output 20 2 3" xfId="11292" xr:uid="{00000000-0005-0000-0000-0000C42C0000}"/>
    <cellStyle name="Output 20 2 4" xfId="11293" xr:uid="{00000000-0005-0000-0000-0000C52C0000}"/>
    <cellStyle name="Output 20 2 5" xfId="11294" xr:uid="{00000000-0005-0000-0000-0000C62C0000}"/>
    <cellStyle name="Output 20 2 6" xfId="11295" xr:uid="{00000000-0005-0000-0000-0000C72C0000}"/>
    <cellStyle name="Output 20 2 7" xfId="11296" xr:uid="{00000000-0005-0000-0000-0000C82C0000}"/>
    <cellStyle name="Output 20 3" xfId="11297" xr:uid="{00000000-0005-0000-0000-0000C92C0000}"/>
    <cellStyle name="Output 20 3 2" xfId="11298" xr:uid="{00000000-0005-0000-0000-0000CA2C0000}"/>
    <cellStyle name="Output 20 3 3" xfId="11299" xr:uid="{00000000-0005-0000-0000-0000CB2C0000}"/>
    <cellStyle name="Output 20 3 4" xfId="11300" xr:uid="{00000000-0005-0000-0000-0000CC2C0000}"/>
    <cellStyle name="Output 20 3 5" xfId="11301" xr:uid="{00000000-0005-0000-0000-0000CD2C0000}"/>
    <cellStyle name="Output 20 3 6" xfId="11302" xr:uid="{00000000-0005-0000-0000-0000CE2C0000}"/>
    <cellStyle name="Output 20 3 7" xfId="11303" xr:uid="{00000000-0005-0000-0000-0000CF2C0000}"/>
    <cellStyle name="Output 20 4" xfId="11304" xr:uid="{00000000-0005-0000-0000-0000D02C0000}"/>
    <cellStyle name="Output 20 4 2" xfId="11305" xr:uid="{00000000-0005-0000-0000-0000D12C0000}"/>
    <cellStyle name="Output 20 4 3" xfId="11306" xr:uid="{00000000-0005-0000-0000-0000D22C0000}"/>
    <cellStyle name="Output 20 4 4" xfId="11307" xr:uid="{00000000-0005-0000-0000-0000D32C0000}"/>
    <cellStyle name="Output 20 4 5" xfId="11308" xr:uid="{00000000-0005-0000-0000-0000D42C0000}"/>
    <cellStyle name="Output 20 4 6" xfId="11309" xr:uid="{00000000-0005-0000-0000-0000D52C0000}"/>
    <cellStyle name="Output 20 4 7" xfId="11310" xr:uid="{00000000-0005-0000-0000-0000D62C0000}"/>
    <cellStyle name="Output 20 5" xfId="11311" xr:uid="{00000000-0005-0000-0000-0000D72C0000}"/>
    <cellStyle name="Output 20 5 2" xfId="11312" xr:uid="{00000000-0005-0000-0000-0000D82C0000}"/>
    <cellStyle name="Output 20 5 3" xfId="11313" xr:uid="{00000000-0005-0000-0000-0000D92C0000}"/>
    <cellStyle name="Output 20 5 4" xfId="11314" xr:uid="{00000000-0005-0000-0000-0000DA2C0000}"/>
    <cellStyle name="Output 20 5 5" xfId="11315" xr:uid="{00000000-0005-0000-0000-0000DB2C0000}"/>
    <cellStyle name="Output 20 5 6" xfId="11316" xr:uid="{00000000-0005-0000-0000-0000DC2C0000}"/>
    <cellStyle name="Output 20 5 7" xfId="11317" xr:uid="{00000000-0005-0000-0000-0000DD2C0000}"/>
    <cellStyle name="Output 20 6" xfId="11318" xr:uid="{00000000-0005-0000-0000-0000DE2C0000}"/>
    <cellStyle name="Output 20 7" xfId="11319" xr:uid="{00000000-0005-0000-0000-0000DF2C0000}"/>
    <cellStyle name="Output 20 8" xfId="11320" xr:uid="{00000000-0005-0000-0000-0000E02C0000}"/>
    <cellStyle name="Output 20 9" xfId="11321" xr:uid="{00000000-0005-0000-0000-0000E12C0000}"/>
    <cellStyle name="Output 21" xfId="11322" xr:uid="{00000000-0005-0000-0000-0000E22C0000}"/>
    <cellStyle name="Output 21 10" xfId="11323" xr:uid="{00000000-0005-0000-0000-0000E32C0000}"/>
    <cellStyle name="Output 21 11" xfId="11324" xr:uid="{00000000-0005-0000-0000-0000E42C0000}"/>
    <cellStyle name="Output 21 2" xfId="11325" xr:uid="{00000000-0005-0000-0000-0000E52C0000}"/>
    <cellStyle name="Output 21 2 2" xfId="11326" xr:uid="{00000000-0005-0000-0000-0000E62C0000}"/>
    <cellStyle name="Output 21 2 3" xfId="11327" xr:uid="{00000000-0005-0000-0000-0000E72C0000}"/>
    <cellStyle name="Output 21 2 4" xfId="11328" xr:uid="{00000000-0005-0000-0000-0000E82C0000}"/>
    <cellStyle name="Output 21 2 5" xfId="11329" xr:uid="{00000000-0005-0000-0000-0000E92C0000}"/>
    <cellStyle name="Output 21 2 6" xfId="11330" xr:uid="{00000000-0005-0000-0000-0000EA2C0000}"/>
    <cellStyle name="Output 21 2 7" xfId="11331" xr:uid="{00000000-0005-0000-0000-0000EB2C0000}"/>
    <cellStyle name="Output 21 3" xfId="11332" xr:uid="{00000000-0005-0000-0000-0000EC2C0000}"/>
    <cellStyle name="Output 21 3 2" xfId="11333" xr:uid="{00000000-0005-0000-0000-0000ED2C0000}"/>
    <cellStyle name="Output 21 3 3" xfId="11334" xr:uid="{00000000-0005-0000-0000-0000EE2C0000}"/>
    <cellStyle name="Output 21 3 4" xfId="11335" xr:uid="{00000000-0005-0000-0000-0000EF2C0000}"/>
    <cellStyle name="Output 21 3 5" xfId="11336" xr:uid="{00000000-0005-0000-0000-0000F02C0000}"/>
    <cellStyle name="Output 21 3 6" xfId="11337" xr:uid="{00000000-0005-0000-0000-0000F12C0000}"/>
    <cellStyle name="Output 21 3 7" xfId="11338" xr:uid="{00000000-0005-0000-0000-0000F22C0000}"/>
    <cellStyle name="Output 21 4" xfId="11339" xr:uid="{00000000-0005-0000-0000-0000F32C0000}"/>
    <cellStyle name="Output 21 4 2" xfId="11340" xr:uid="{00000000-0005-0000-0000-0000F42C0000}"/>
    <cellStyle name="Output 21 4 3" xfId="11341" xr:uid="{00000000-0005-0000-0000-0000F52C0000}"/>
    <cellStyle name="Output 21 4 4" xfId="11342" xr:uid="{00000000-0005-0000-0000-0000F62C0000}"/>
    <cellStyle name="Output 21 4 5" xfId="11343" xr:uid="{00000000-0005-0000-0000-0000F72C0000}"/>
    <cellStyle name="Output 21 4 6" xfId="11344" xr:uid="{00000000-0005-0000-0000-0000F82C0000}"/>
    <cellStyle name="Output 21 4 7" xfId="11345" xr:uid="{00000000-0005-0000-0000-0000F92C0000}"/>
    <cellStyle name="Output 21 5" xfId="11346" xr:uid="{00000000-0005-0000-0000-0000FA2C0000}"/>
    <cellStyle name="Output 21 5 2" xfId="11347" xr:uid="{00000000-0005-0000-0000-0000FB2C0000}"/>
    <cellStyle name="Output 21 5 3" xfId="11348" xr:uid="{00000000-0005-0000-0000-0000FC2C0000}"/>
    <cellStyle name="Output 21 5 4" xfId="11349" xr:uid="{00000000-0005-0000-0000-0000FD2C0000}"/>
    <cellStyle name="Output 21 5 5" xfId="11350" xr:uid="{00000000-0005-0000-0000-0000FE2C0000}"/>
    <cellStyle name="Output 21 5 6" xfId="11351" xr:uid="{00000000-0005-0000-0000-0000FF2C0000}"/>
    <cellStyle name="Output 21 5 7" xfId="11352" xr:uid="{00000000-0005-0000-0000-0000002D0000}"/>
    <cellStyle name="Output 21 6" xfId="11353" xr:uid="{00000000-0005-0000-0000-0000012D0000}"/>
    <cellStyle name="Output 21 7" xfId="11354" xr:uid="{00000000-0005-0000-0000-0000022D0000}"/>
    <cellStyle name="Output 21 8" xfId="11355" xr:uid="{00000000-0005-0000-0000-0000032D0000}"/>
    <cellStyle name="Output 21 9" xfId="11356" xr:uid="{00000000-0005-0000-0000-0000042D0000}"/>
    <cellStyle name="Output 22" xfId="11357" xr:uid="{00000000-0005-0000-0000-0000052D0000}"/>
    <cellStyle name="Output 22 10" xfId="11358" xr:uid="{00000000-0005-0000-0000-0000062D0000}"/>
    <cellStyle name="Output 22 11" xfId="11359" xr:uid="{00000000-0005-0000-0000-0000072D0000}"/>
    <cellStyle name="Output 22 2" xfId="11360" xr:uid="{00000000-0005-0000-0000-0000082D0000}"/>
    <cellStyle name="Output 22 2 2" xfId="11361" xr:uid="{00000000-0005-0000-0000-0000092D0000}"/>
    <cellStyle name="Output 22 2 3" xfId="11362" xr:uid="{00000000-0005-0000-0000-00000A2D0000}"/>
    <cellStyle name="Output 22 2 4" xfId="11363" xr:uid="{00000000-0005-0000-0000-00000B2D0000}"/>
    <cellStyle name="Output 22 2 5" xfId="11364" xr:uid="{00000000-0005-0000-0000-00000C2D0000}"/>
    <cellStyle name="Output 22 2 6" xfId="11365" xr:uid="{00000000-0005-0000-0000-00000D2D0000}"/>
    <cellStyle name="Output 22 2 7" xfId="11366" xr:uid="{00000000-0005-0000-0000-00000E2D0000}"/>
    <cellStyle name="Output 22 3" xfId="11367" xr:uid="{00000000-0005-0000-0000-00000F2D0000}"/>
    <cellStyle name="Output 22 3 2" xfId="11368" xr:uid="{00000000-0005-0000-0000-0000102D0000}"/>
    <cellStyle name="Output 22 3 3" xfId="11369" xr:uid="{00000000-0005-0000-0000-0000112D0000}"/>
    <cellStyle name="Output 22 3 4" xfId="11370" xr:uid="{00000000-0005-0000-0000-0000122D0000}"/>
    <cellStyle name="Output 22 3 5" xfId="11371" xr:uid="{00000000-0005-0000-0000-0000132D0000}"/>
    <cellStyle name="Output 22 3 6" xfId="11372" xr:uid="{00000000-0005-0000-0000-0000142D0000}"/>
    <cellStyle name="Output 22 3 7" xfId="11373" xr:uid="{00000000-0005-0000-0000-0000152D0000}"/>
    <cellStyle name="Output 22 4" xfId="11374" xr:uid="{00000000-0005-0000-0000-0000162D0000}"/>
    <cellStyle name="Output 22 4 2" xfId="11375" xr:uid="{00000000-0005-0000-0000-0000172D0000}"/>
    <cellStyle name="Output 22 4 3" xfId="11376" xr:uid="{00000000-0005-0000-0000-0000182D0000}"/>
    <cellStyle name="Output 22 4 4" xfId="11377" xr:uid="{00000000-0005-0000-0000-0000192D0000}"/>
    <cellStyle name="Output 22 4 5" xfId="11378" xr:uid="{00000000-0005-0000-0000-00001A2D0000}"/>
    <cellStyle name="Output 22 4 6" xfId="11379" xr:uid="{00000000-0005-0000-0000-00001B2D0000}"/>
    <cellStyle name="Output 22 4 7" xfId="11380" xr:uid="{00000000-0005-0000-0000-00001C2D0000}"/>
    <cellStyle name="Output 22 5" xfId="11381" xr:uid="{00000000-0005-0000-0000-00001D2D0000}"/>
    <cellStyle name="Output 22 5 2" xfId="11382" xr:uid="{00000000-0005-0000-0000-00001E2D0000}"/>
    <cellStyle name="Output 22 5 3" xfId="11383" xr:uid="{00000000-0005-0000-0000-00001F2D0000}"/>
    <cellStyle name="Output 22 5 4" xfId="11384" xr:uid="{00000000-0005-0000-0000-0000202D0000}"/>
    <cellStyle name="Output 22 5 5" xfId="11385" xr:uid="{00000000-0005-0000-0000-0000212D0000}"/>
    <cellStyle name="Output 22 5 6" xfId="11386" xr:uid="{00000000-0005-0000-0000-0000222D0000}"/>
    <cellStyle name="Output 22 5 7" xfId="11387" xr:uid="{00000000-0005-0000-0000-0000232D0000}"/>
    <cellStyle name="Output 22 6" xfId="11388" xr:uid="{00000000-0005-0000-0000-0000242D0000}"/>
    <cellStyle name="Output 22 7" xfId="11389" xr:uid="{00000000-0005-0000-0000-0000252D0000}"/>
    <cellStyle name="Output 22 8" xfId="11390" xr:uid="{00000000-0005-0000-0000-0000262D0000}"/>
    <cellStyle name="Output 22 9" xfId="11391" xr:uid="{00000000-0005-0000-0000-0000272D0000}"/>
    <cellStyle name="Output 23" xfId="11392" xr:uid="{00000000-0005-0000-0000-0000282D0000}"/>
    <cellStyle name="Output 23 2" xfId="11393" xr:uid="{00000000-0005-0000-0000-0000292D0000}"/>
    <cellStyle name="Output 23 3" xfId="11394" xr:uid="{00000000-0005-0000-0000-00002A2D0000}"/>
    <cellStyle name="Output 23 4" xfId="11395" xr:uid="{00000000-0005-0000-0000-00002B2D0000}"/>
    <cellStyle name="Output 23 5" xfId="11396" xr:uid="{00000000-0005-0000-0000-00002C2D0000}"/>
    <cellStyle name="Output 23 6" xfId="11397" xr:uid="{00000000-0005-0000-0000-00002D2D0000}"/>
    <cellStyle name="Output 23 7" xfId="11398" xr:uid="{00000000-0005-0000-0000-00002E2D0000}"/>
    <cellStyle name="Output 24" xfId="11399" xr:uid="{00000000-0005-0000-0000-00002F2D0000}"/>
    <cellStyle name="Output 24 2" xfId="11400" xr:uid="{00000000-0005-0000-0000-0000302D0000}"/>
    <cellStyle name="Output 24 3" xfId="11401" xr:uid="{00000000-0005-0000-0000-0000312D0000}"/>
    <cellStyle name="Output 24 4" xfId="11402" xr:uid="{00000000-0005-0000-0000-0000322D0000}"/>
    <cellStyle name="Output 24 5" xfId="11403" xr:uid="{00000000-0005-0000-0000-0000332D0000}"/>
    <cellStyle name="Output 24 6" xfId="11404" xr:uid="{00000000-0005-0000-0000-0000342D0000}"/>
    <cellStyle name="Output 24 7" xfId="11405" xr:uid="{00000000-0005-0000-0000-0000352D0000}"/>
    <cellStyle name="Output 25" xfId="11406" xr:uid="{00000000-0005-0000-0000-0000362D0000}"/>
    <cellStyle name="Output 25 2" xfId="11407" xr:uid="{00000000-0005-0000-0000-0000372D0000}"/>
    <cellStyle name="Output 25 3" xfId="11408" xr:uid="{00000000-0005-0000-0000-0000382D0000}"/>
    <cellStyle name="Output 25 4" xfId="11409" xr:uid="{00000000-0005-0000-0000-0000392D0000}"/>
    <cellStyle name="Output 25 5" xfId="11410" xr:uid="{00000000-0005-0000-0000-00003A2D0000}"/>
    <cellStyle name="Output 25 6" xfId="11411" xr:uid="{00000000-0005-0000-0000-00003B2D0000}"/>
    <cellStyle name="Output 25 7" xfId="11412" xr:uid="{00000000-0005-0000-0000-00003C2D0000}"/>
    <cellStyle name="Output 26" xfId="11413" xr:uid="{00000000-0005-0000-0000-00003D2D0000}"/>
    <cellStyle name="Output 26 2" xfId="11414" xr:uid="{00000000-0005-0000-0000-00003E2D0000}"/>
    <cellStyle name="Output 26 3" xfId="11415" xr:uid="{00000000-0005-0000-0000-00003F2D0000}"/>
    <cellStyle name="Output 26 4" xfId="11416" xr:uid="{00000000-0005-0000-0000-0000402D0000}"/>
    <cellStyle name="Output 26 5" xfId="11417" xr:uid="{00000000-0005-0000-0000-0000412D0000}"/>
    <cellStyle name="Output 26 6" xfId="11418" xr:uid="{00000000-0005-0000-0000-0000422D0000}"/>
    <cellStyle name="Output 26 7" xfId="11419" xr:uid="{00000000-0005-0000-0000-0000432D0000}"/>
    <cellStyle name="Output 3" xfId="11420" xr:uid="{00000000-0005-0000-0000-0000442D0000}"/>
    <cellStyle name="Output 3 10" xfId="11421" xr:uid="{00000000-0005-0000-0000-0000452D0000}"/>
    <cellStyle name="Output 3 11" xfId="11422" xr:uid="{00000000-0005-0000-0000-0000462D0000}"/>
    <cellStyle name="Output 3 2" xfId="11423" xr:uid="{00000000-0005-0000-0000-0000472D0000}"/>
    <cellStyle name="Output 3 2 2" xfId="11424" xr:uid="{00000000-0005-0000-0000-0000482D0000}"/>
    <cellStyle name="Output 3 2 3" xfId="11425" xr:uid="{00000000-0005-0000-0000-0000492D0000}"/>
    <cellStyle name="Output 3 2 4" xfId="11426" xr:uid="{00000000-0005-0000-0000-00004A2D0000}"/>
    <cellStyle name="Output 3 2 5" xfId="11427" xr:uid="{00000000-0005-0000-0000-00004B2D0000}"/>
    <cellStyle name="Output 3 2 6" xfId="11428" xr:uid="{00000000-0005-0000-0000-00004C2D0000}"/>
    <cellStyle name="Output 3 2 7" xfId="11429" xr:uid="{00000000-0005-0000-0000-00004D2D0000}"/>
    <cellStyle name="Output 3 3" xfId="11430" xr:uid="{00000000-0005-0000-0000-00004E2D0000}"/>
    <cellStyle name="Output 3 3 2" xfId="11431" xr:uid="{00000000-0005-0000-0000-00004F2D0000}"/>
    <cellStyle name="Output 3 3 3" xfId="11432" xr:uid="{00000000-0005-0000-0000-0000502D0000}"/>
    <cellStyle name="Output 3 3 4" xfId="11433" xr:uid="{00000000-0005-0000-0000-0000512D0000}"/>
    <cellStyle name="Output 3 3 5" xfId="11434" xr:uid="{00000000-0005-0000-0000-0000522D0000}"/>
    <cellStyle name="Output 3 3 6" xfId="11435" xr:uid="{00000000-0005-0000-0000-0000532D0000}"/>
    <cellStyle name="Output 3 3 7" xfId="11436" xr:uid="{00000000-0005-0000-0000-0000542D0000}"/>
    <cellStyle name="Output 3 4" xfId="11437" xr:uid="{00000000-0005-0000-0000-0000552D0000}"/>
    <cellStyle name="Output 3 4 2" xfId="11438" xr:uid="{00000000-0005-0000-0000-0000562D0000}"/>
    <cellStyle name="Output 3 4 3" xfId="11439" xr:uid="{00000000-0005-0000-0000-0000572D0000}"/>
    <cellStyle name="Output 3 4 4" xfId="11440" xr:uid="{00000000-0005-0000-0000-0000582D0000}"/>
    <cellStyle name="Output 3 4 5" xfId="11441" xr:uid="{00000000-0005-0000-0000-0000592D0000}"/>
    <cellStyle name="Output 3 4 6" xfId="11442" xr:uid="{00000000-0005-0000-0000-00005A2D0000}"/>
    <cellStyle name="Output 3 4 7" xfId="11443" xr:uid="{00000000-0005-0000-0000-00005B2D0000}"/>
    <cellStyle name="Output 3 5" xfId="11444" xr:uid="{00000000-0005-0000-0000-00005C2D0000}"/>
    <cellStyle name="Output 3 5 2" xfId="11445" xr:uid="{00000000-0005-0000-0000-00005D2D0000}"/>
    <cellStyle name="Output 3 5 3" xfId="11446" xr:uid="{00000000-0005-0000-0000-00005E2D0000}"/>
    <cellStyle name="Output 3 5 4" xfId="11447" xr:uid="{00000000-0005-0000-0000-00005F2D0000}"/>
    <cellStyle name="Output 3 5 5" xfId="11448" xr:uid="{00000000-0005-0000-0000-0000602D0000}"/>
    <cellStyle name="Output 3 5 6" xfId="11449" xr:uid="{00000000-0005-0000-0000-0000612D0000}"/>
    <cellStyle name="Output 3 5 7" xfId="11450" xr:uid="{00000000-0005-0000-0000-0000622D0000}"/>
    <cellStyle name="Output 3 6" xfId="11451" xr:uid="{00000000-0005-0000-0000-0000632D0000}"/>
    <cellStyle name="Output 3 7" xfId="11452" xr:uid="{00000000-0005-0000-0000-0000642D0000}"/>
    <cellStyle name="Output 3 8" xfId="11453" xr:uid="{00000000-0005-0000-0000-0000652D0000}"/>
    <cellStyle name="Output 3 9" xfId="11454" xr:uid="{00000000-0005-0000-0000-0000662D0000}"/>
    <cellStyle name="Output 4" xfId="11455" xr:uid="{00000000-0005-0000-0000-0000672D0000}"/>
    <cellStyle name="Output 4 10" xfId="11456" xr:uid="{00000000-0005-0000-0000-0000682D0000}"/>
    <cellStyle name="Output 4 11" xfId="11457" xr:uid="{00000000-0005-0000-0000-0000692D0000}"/>
    <cellStyle name="Output 4 2" xfId="11458" xr:uid="{00000000-0005-0000-0000-00006A2D0000}"/>
    <cellStyle name="Output 4 2 2" xfId="11459" xr:uid="{00000000-0005-0000-0000-00006B2D0000}"/>
    <cellStyle name="Output 4 2 3" xfId="11460" xr:uid="{00000000-0005-0000-0000-00006C2D0000}"/>
    <cellStyle name="Output 4 2 4" xfId="11461" xr:uid="{00000000-0005-0000-0000-00006D2D0000}"/>
    <cellStyle name="Output 4 2 5" xfId="11462" xr:uid="{00000000-0005-0000-0000-00006E2D0000}"/>
    <cellStyle name="Output 4 2 6" xfId="11463" xr:uid="{00000000-0005-0000-0000-00006F2D0000}"/>
    <cellStyle name="Output 4 2 7" xfId="11464" xr:uid="{00000000-0005-0000-0000-0000702D0000}"/>
    <cellStyle name="Output 4 3" xfId="11465" xr:uid="{00000000-0005-0000-0000-0000712D0000}"/>
    <cellStyle name="Output 4 3 2" xfId="11466" xr:uid="{00000000-0005-0000-0000-0000722D0000}"/>
    <cellStyle name="Output 4 3 3" xfId="11467" xr:uid="{00000000-0005-0000-0000-0000732D0000}"/>
    <cellStyle name="Output 4 3 4" xfId="11468" xr:uid="{00000000-0005-0000-0000-0000742D0000}"/>
    <cellStyle name="Output 4 3 5" xfId="11469" xr:uid="{00000000-0005-0000-0000-0000752D0000}"/>
    <cellStyle name="Output 4 3 6" xfId="11470" xr:uid="{00000000-0005-0000-0000-0000762D0000}"/>
    <cellStyle name="Output 4 3 7" xfId="11471" xr:uid="{00000000-0005-0000-0000-0000772D0000}"/>
    <cellStyle name="Output 4 4" xfId="11472" xr:uid="{00000000-0005-0000-0000-0000782D0000}"/>
    <cellStyle name="Output 4 4 2" xfId="11473" xr:uid="{00000000-0005-0000-0000-0000792D0000}"/>
    <cellStyle name="Output 4 4 3" xfId="11474" xr:uid="{00000000-0005-0000-0000-00007A2D0000}"/>
    <cellStyle name="Output 4 4 4" xfId="11475" xr:uid="{00000000-0005-0000-0000-00007B2D0000}"/>
    <cellStyle name="Output 4 4 5" xfId="11476" xr:uid="{00000000-0005-0000-0000-00007C2D0000}"/>
    <cellStyle name="Output 4 4 6" xfId="11477" xr:uid="{00000000-0005-0000-0000-00007D2D0000}"/>
    <cellStyle name="Output 4 4 7" xfId="11478" xr:uid="{00000000-0005-0000-0000-00007E2D0000}"/>
    <cellStyle name="Output 4 5" xfId="11479" xr:uid="{00000000-0005-0000-0000-00007F2D0000}"/>
    <cellStyle name="Output 4 5 2" xfId="11480" xr:uid="{00000000-0005-0000-0000-0000802D0000}"/>
    <cellStyle name="Output 4 5 3" xfId="11481" xr:uid="{00000000-0005-0000-0000-0000812D0000}"/>
    <cellStyle name="Output 4 5 4" xfId="11482" xr:uid="{00000000-0005-0000-0000-0000822D0000}"/>
    <cellStyle name="Output 4 5 5" xfId="11483" xr:uid="{00000000-0005-0000-0000-0000832D0000}"/>
    <cellStyle name="Output 4 5 6" xfId="11484" xr:uid="{00000000-0005-0000-0000-0000842D0000}"/>
    <cellStyle name="Output 4 5 7" xfId="11485" xr:uid="{00000000-0005-0000-0000-0000852D0000}"/>
    <cellStyle name="Output 4 6" xfId="11486" xr:uid="{00000000-0005-0000-0000-0000862D0000}"/>
    <cellStyle name="Output 4 7" xfId="11487" xr:uid="{00000000-0005-0000-0000-0000872D0000}"/>
    <cellStyle name="Output 4 8" xfId="11488" xr:uid="{00000000-0005-0000-0000-0000882D0000}"/>
    <cellStyle name="Output 4 9" xfId="11489" xr:uid="{00000000-0005-0000-0000-0000892D0000}"/>
    <cellStyle name="Output 5" xfId="11490" xr:uid="{00000000-0005-0000-0000-00008A2D0000}"/>
    <cellStyle name="Output 5 10" xfId="11491" xr:uid="{00000000-0005-0000-0000-00008B2D0000}"/>
    <cellStyle name="Output 5 11" xfId="11492" xr:uid="{00000000-0005-0000-0000-00008C2D0000}"/>
    <cellStyle name="Output 5 2" xfId="11493" xr:uid="{00000000-0005-0000-0000-00008D2D0000}"/>
    <cellStyle name="Output 5 2 2" xfId="11494" xr:uid="{00000000-0005-0000-0000-00008E2D0000}"/>
    <cellStyle name="Output 5 2 3" xfId="11495" xr:uid="{00000000-0005-0000-0000-00008F2D0000}"/>
    <cellStyle name="Output 5 2 4" xfId="11496" xr:uid="{00000000-0005-0000-0000-0000902D0000}"/>
    <cellStyle name="Output 5 2 5" xfId="11497" xr:uid="{00000000-0005-0000-0000-0000912D0000}"/>
    <cellStyle name="Output 5 2 6" xfId="11498" xr:uid="{00000000-0005-0000-0000-0000922D0000}"/>
    <cellStyle name="Output 5 2 7" xfId="11499" xr:uid="{00000000-0005-0000-0000-0000932D0000}"/>
    <cellStyle name="Output 5 3" xfId="11500" xr:uid="{00000000-0005-0000-0000-0000942D0000}"/>
    <cellStyle name="Output 5 3 2" xfId="11501" xr:uid="{00000000-0005-0000-0000-0000952D0000}"/>
    <cellStyle name="Output 5 3 3" xfId="11502" xr:uid="{00000000-0005-0000-0000-0000962D0000}"/>
    <cellStyle name="Output 5 3 4" xfId="11503" xr:uid="{00000000-0005-0000-0000-0000972D0000}"/>
    <cellStyle name="Output 5 3 5" xfId="11504" xr:uid="{00000000-0005-0000-0000-0000982D0000}"/>
    <cellStyle name="Output 5 3 6" xfId="11505" xr:uid="{00000000-0005-0000-0000-0000992D0000}"/>
    <cellStyle name="Output 5 3 7" xfId="11506" xr:uid="{00000000-0005-0000-0000-00009A2D0000}"/>
    <cellStyle name="Output 5 4" xfId="11507" xr:uid="{00000000-0005-0000-0000-00009B2D0000}"/>
    <cellStyle name="Output 5 4 2" xfId="11508" xr:uid="{00000000-0005-0000-0000-00009C2D0000}"/>
    <cellStyle name="Output 5 4 3" xfId="11509" xr:uid="{00000000-0005-0000-0000-00009D2D0000}"/>
    <cellStyle name="Output 5 4 4" xfId="11510" xr:uid="{00000000-0005-0000-0000-00009E2D0000}"/>
    <cellStyle name="Output 5 4 5" xfId="11511" xr:uid="{00000000-0005-0000-0000-00009F2D0000}"/>
    <cellStyle name="Output 5 4 6" xfId="11512" xr:uid="{00000000-0005-0000-0000-0000A02D0000}"/>
    <cellStyle name="Output 5 4 7" xfId="11513" xr:uid="{00000000-0005-0000-0000-0000A12D0000}"/>
    <cellStyle name="Output 5 5" xfId="11514" xr:uid="{00000000-0005-0000-0000-0000A22D0000}"/>
    <cellStyle name="Output 5 5 2" xfId="11515" xr:uid="{00000000-0005-0000-0000-0000A32D0000}"/>
    <cellStyle name="Output 5 5 3" xfId="11516" xr:uid="{00000000-0005-0000-0000-0000A42D0000}"/>
    <cellStyle name="Output 5 5 4" xfId="11517" xr:uid="{00000000-0005-0000-0000-0000A52D0000}"/>
    <cellStyle name="Output 5 5 5" xfId="11518" xr:uid="{00000000-0005-0000-0000-0000A62D0000}"/>
    <cellStyle name="Output 5 5 6" xfId="11519" xr:uid="{00000000-0005-0000-0000-0000A72D0000}"/>
    <cellStyle name="Output 5 5 7" xfId="11520" xr:uid="{00000000-0005-0000-0000-0000A82D0000}"/>
    <cellStyle name="Output 5 6" xfId="11521" xr:uid="{00000000-0005-0000-0000-0000A92D0000}"/>
    <cellStyle name="Output 5 7" xfId="11522" xr:uid="{00000000-0005-0000-0000-0000AA2D0000}"/>
    <cellStyle name="Output 5 8" xfId="11523" xr:uid="{00000000-0005-0000-0000-0000AB2D0000}"/>
    <cellStyle name="Output 5 9" xfId="11524" xr:uid="{00000000-0005-0000-0000-0000AC2D0000}"/>
    <cellStyle name="Output 6" xfId="11525" xr:uid="{00000000-0005-0000-0000-0000AD2D0000}"/>
    <cellStyle name="Output 6 10" xfId="11526" xr:uid="{00000000-0005-0000-0000-0000AE2D0000}"/>
    <cellStyle name="Output 6 11" xfId="11527" xr:uid="{00000000-0005-0000-0000-0000AF2D0000}"/>
    <cellStyle name="Output 6 2" xfId="11528" xr:uid="{00000000-0005-0000-0000-0000B02D0000}"/>
    <cellStyle name="Output 6 2 2" xfId="11529" xr:uid="{00000000-0005-0000-0000-0000B12D0000}"/>
    <cellStyle name="Output 6 2 3" xfId="11530" xr:uid="{00000000-0005-0000-0000-0000B22D0000}"/>
    <cellStyle name="Output 6 2 4" xfId="11531" xr:uid="{00000000-0005-0000-0000-0000B32D0000}"/>
    <cellStyle name="Output 6 2 5" xfId="11532" xr:uid="{00000000-0005-0000-0000-0000B42D0000}"/>
    <cellStyle name="Output 6 2 6" xfId="11533" xr:uid="{00000000-0005-0000-0000-0000B52D0000}"/>
    <cellStyle name="Output 6 2 7" xfId="11534" xr:uid="{00000000-0005-0000-0000-0000B62D0000}"/>
    <cellStyle name="Output 6 3" xfId="11535" xr:uid="{00000000-0005-0000-0000-0000B72D0000}"/>
    <cellStyle name="Output 6 3 2" xfId="11536" xr:uid="{00000000-0005-0000-0000-0000B82D0000}"/>
    <cellStyle name="Output 6 3 3" xfId="11537" xr:uid="{00000000-0005-0000-0000-0000B92D0000}"/>
    <cellStyle name="Output 6 3 4" xfId="11538" xr:uid="{00000000-0005-0000-0000-0000BA2D0000}"/>
    <cellStyle name="Output 6 3 5" xfId="11539" xr:uid="{00000000-0005-0000-0000-0000BB2D0000}"/>
    <cellStyle name="Output 6 3 6" xfId="11540" xr:uid="{00000000-0005-0000-0000-0000BC2D0000}"/>
    <cellStyle name="Output 6 3 7" xfId="11541" xr:uid="{00000000-0005-0000-0000-0000BD2D0000}"/>
    <cellStyle name="Output 6 4" xfId="11542" xr:uid="{00000000-0005-0000-0000-0000BE2D0000}"/>
    <cellStyle name="Output 6 4 2" xfId="11543" xr:uid="{00000000-0005-0000-0000-0000BF2D0000}"/>
    <cellStyle name="Output 6 4 3" xfId="11544" xr:uid="{00000000-0005-0000-0000-0000C02D0000}"/>
    <cellStyle name="Output 6 4 4" xfId="11545" xr:uid="{00000000-0005-0000-0000-0000C12D0000}"/>
    <cellStyle name="Output 6 4 5" xfId="11546" xr:uid="{00000000-0005-0000-0000-0000C22D0000}"/>
    <cellStyle name="Output 6 4 6" xfId="11547" xr:uid="{00000000-0005-0000-0000-0000C32D0000}"/>
    <cellStyle name="Output 6 4 7" xfId="11548" xr:uid="{00000000-0005-0000-0000-0000C42D0000}"/>
    <cellStyle name="Output 6 5" xfId="11549" xr:uid="{00000000-0005-0000-0000-0000C52D0000}"/>
    <cellStyle name="Output 6 5 2" xfId="11550" xr:uid="{00000000-0005-0000-0000-0000C62D0000}"/>
    <cellStyle name="Output 6 5 3" xfId="11551" xr:uid="{00000000-0005-0000-0000-0000C72D0000}"/>
    <cellStyle name="Output 6 5 4" xfId="11552" xr:uid="{00000000-0005-0000-0000-0000C82D0000}"/>
    <cellStyle name="Output 6 5 5" xfId="11553" xr:uid="{00000000-0005-0000-0000-0000C92D0000}"/>
    <cellStyle name="Output 6 5 6" xfId="11554" xr:uid="{00000000-0005-0000-0000-0000CA2D0000}"/>
    <cellStyle name="Output 6 5 7" xfId="11555" xr:uid="{00000000-0005-0000-0000-0000CB2D0000}"/>
    <cellStyle name="Output 6 6" xfId="11556" xr:uid="{00000000-0005-0000-0000-0000CC2D0000}"/>
    <cellStyle name="Output 6 7" xfId="11557" xr:uid="{00000000-0005-0000-0000-0000CD2D0000}"/>
    <cellStyle name="Output 6 8" xfId="11558" xr:uid="{00000000-0005-0000-0000-0000CE2D0000}"/>
    <cellStyle name="Output 6 9" xfId="11559" xr:uid="{00000000-0005-0000-0000-0000CF2D0000}"/>
    <cellStyle name="Output 7" xfId="11560" xr:uid="{00000000-0005-0000-0000-0000D02D0000}"/>
    <cellStyle name="Output 7 10" xfId="11561" xr:uid="{00000000-0005-0000-0000-0000D12D0000}"/>
    <cellStyle name="Output 7 11" xfId="11562" xr:uid="{00000000-0005-0000-0000-0000D22D0000}"/>
    <cellStyle name="Output 7 2" xfId="11563" xr:uid="{00000000-0005-0000-0000-0000D32D0000}"/>
    <cellStyle name="Output 7 2 2" xfId="11564" xr:uid="{00000000-0005-0000-0000-0000D42D0000}"/>
    <cellStyle name="Output 7 2 3" xfId="11565" xr:uid="{00000000-0005-0000-0000-0000D52D0000}"/>
    <cellStyle name="Output 7 2 4" xfId="11566" xr:uid="{00000000-0005-0000-0000-0000D62D0000}"/>
    <cellStyle name="Output 7 2 5" xfId="11567" xr:uid="{00000000-0005-0000-0000-0000D72D0000}"/>
    <cellStyle name="Output 7 2 6" xfId="11568" xr:uid="{00000000-0005-0000-0000-0000D82D0000}"/>
    <cellStyle name="Output 7 2 7" xfId="11569" xr:uid="{00000000-0005-0000-0000-0000D92D0000}"/>
    <cellStyle name="Output 7 3" xfId="11570" xr:uid="{00000000-0005-0000-0000-0000DA2D0000}"/>
    <cellStyle name="Output 7 3 2" xfId="11571" xr:uid="{00000000-0005-0000-0000-0000DB2D0000}"/>
    <cellStyle name="Output 7 3 3" xfId="11572" xr:uid="{00000000-0005-0000-0000-0000DC2D0000}"/>
    <cellStyle name="Output 7 3 4" xfId="11573" xr:uid="{00000000-0005-0000-0000-0000DD2D0000}"/>
    <cellStyle name="Output 7 3 5" xfId="11574" xr:uid="{00000000-0005-0000-0000-0000DE2D0000}"/>
    <cellStyle name="Output 7 3 6" xfId="11575" xr:uid="{00000000-0005-0000-0000-0000DF2D0000}"/>
    <cellStyle name="Output 7 3 7" xfId="11576" xr:uid="{00000000-0005-0000-0000-0000E02D0000}"/>
    <cellStyle name="Output 7 4" xfId="11577" xr:uid="{00000000-0005-0000-0000-0000E12D0000}"/>
    <cellStyle name="Output 7 4 2" xfId="11578" xr:uid="{00000000-0005-0000-0000-0000E22D0000}"/>
    <cellStyle name="Output 7 4 3" xfId="11579" xr:uid="{00000000-0005-0000-0000-0000E32D0000}"/>
    <cellStyle name="Output 7 4 4" xfId="11580" xr:uid="{00000000-0005-0000-0000-0000E42D0000}"/>
    <cellStyle name="Output 7 4 5" xfId="11581" xr:uid="{00000000-0005-0000-0000-0000E52D0000}"/>
    <cellStyle name="Output 7 4 6" xfId="11582" xr:uid="{00000000-0005-0000-0000-0000E62D0000}"/>
    <cellStyle name="Output 7 4 7" xfId="11583" xr:uid="{00000000-0005-0000-0000-0000E72D0000}"/>
    <cellStyle name="Output 7 5" xfId="11584" xr:uid="{00000000-0005-0000-0000-0000E82D0000}"/>
    <cellStyle name="Output 7 5 2" xfId="11585" xr:uid="{00000000-0005-0000-0000-0000E92D0000}"/>
    <cellStyle name="Output 7 5 3" xfId="11586" xr:uid="{00000000-0005-0000-0000-0000EA2D0000}"/>
    <cellStyle name="Output 7 5 4" xfId="11587" xr:uid="{00000000-0005-0000-0000-0000EB2D0000}"/>
    <cellStyle name="Output 7 5 5" xfId="11588" xr:uid="{00000000-0005-0000-0000-0000EC2D0000}"/>
    <cellStyle name="Output 7 5 6" xfId="11589" xr:uid="{00000000-0005-0000-0000-0000ED2D0000}"/>
    <cellStyle name="Output 7 5 7" xfId="11590" xr:uid="{00000000-0005-0000-0000-0000EE2D0000}"/>
    <cellStyle name="Output 7 6" xfId="11591" xr:uid="{00000000-0005-0000-0000-0000EF2D0000}"/>
    <cellStyle name="Output 7 7" xfId="11592" xr:uid="{00000000-0005-0000-0000-0000F02D0000}"/>
    <cellStyle name="Output 7 8" xfId="11593" xr:uid="{00000000-0005-0000-0000-0000F12D0000}"/>
    <cellStyle name="Output 7 9" xfId="11594" xr:uid="{00000000-0005-0000-0000-0000F22D0000}"/>
    <cellStyle name="Output 8" xfId="11595" xr:uid="{00000000-0005-0000-0000-0000F32D0000}"/>
    <cellStyle name="Output 8 10" xfId="11596" xr:uid="{00000000-0005-0000-0000-0000F42D0000}"/>
    <cellStyle name="Output 8 11" xfId="11597" xr:uid="{00000000-0005-0000-0000-0000F52D0000}"/>
    <cellStyle name="Output 8 2" xfId="11598" xr:uid="{00000000-0005-0000-0000-0000F62D0000}"/>
    <cellStyle name="Output 8 2 2" xfId="11599" xr:uid="{00000000-0005-0000-0000-0000F72D0000}"/>
    <cellStyle name="Output 8 2 3" xfId="11600" xr:uid="{00000000-0005-0000-0000-0000F82D0000}"/>
    <cellStyle name="Output 8 2 4" xfId="11601" xr:uid="{00000000-0005-0000-0000-0000F92D0000}"/>
    <cellStyle name="Output 8 2 5" xfId="11602" xr:uid="{00000000-0005-0000-0000-0000FA2D0000}"/>
    <cellStyle name="Output 8 2 6" xfId="11603" xr:uid="{00000000-0005-0000-0000-0000FB2D0000}"/>
    <cellStyle name="Output 8 2 7" xfId="11604" xr:uid="{00000000-0005-0000-0000-0000FC2D0000}"/>
    <cellStyle name="Output 8 3" xfId="11605" xr:uid="{00000000-0005-0000-0000-0000FD2D0000}"/>
    <cellStyle name="Output 8 3 2" xfId="11606" xr:uid="{00000000-0005-0000-0000-0000FE2D0000}"/>
    <cellStyle name="Output 8 3 3" xfId="11607" xr:uid="{00000000-0005-0000-0000-0000FF2D0000}"/>
    <cellStyle name="Output 8 3 4" xfId="11608" xr:uid="{00000000-0005-0000-0000-0000002E0000}"/>
    <cellStyle name="Output 8 3 5" xfId="11609" xr:uid="{00000000-0005-0000-0000-0000012E0000}"/>
    <cellStyle name="Output 8 3 6" xfId="11610" xr:uid="{00000000-0005-0000-0000-0000022E0000}"/>
    <cellStyle name="Output 8 3 7" xfId="11611" xr:uid="{00000000-0005-0000-0000-0000032E0000}"/>
    <cellStyle name="Output 8 4" xfId="11612" xr:uid="{00000000-0005-0000-0000-0000042E0000}"/>
    <cellStyle name="Output 8 4 2" xfId="11613" xr:uid="{00000000-0005-0000-0000-0000052E0000}"/>
    <cellStyle name="Output 8 4 3" xfId="11614" xr:uid="{00000000-0005-0000-0000-0000062E0000}"/>
    <cellStyle name="Output 8 4 4" xfId="11615" xr:uid="{00000000-0005-0000-0000-0000072E0000}"/>
    <cellStyle name="Output 8 4 5" xfId="11616" xr:uid="{00000000-0005-0000-0000-0000082E0000}"/>
    <cellStyle name="Output 8 4 6" xfId="11617" xr:uid="{00000000-0005-0000-0000-0000092E0000}"/>
    <cellStyle name="Output 8 4 7" xfId="11618" xr:uid="{00000000-0005-0000-0000-00000A2E0000}"/>
    <cellStyle name="Output 8 5" xfId="11619" xr:uid="{00000000-0005-0000-0000-00000B2E0000}"/>
    <cellStyle name="Output 8 5 2" xfId="11620" xr:uid="{00000000-0005-0000-0000-00000C2E0000}"/>
    <cellStyle name="Output 8 5 3" xfId="11621" xr:uid="{00000000-0005-0000-0000-00000D2E0000}"/>
    <cellStyle name="Output 8 5 4" xfId="11622" xr:uid="{00000000-0005-0000-0000-00000E2E0000}"/>
    <cellStyle name="Output 8 5 5" xfId="11623" xr:uid="{00000000-0005-0000-0000-00000F2E0000}"/>
    <cellStyle name="Output 8 5 6" xfId="11624" xr:uid="{00000000-0005-0000-0000-0000102E0000}"/>
    <cellStyle name="Output 8 5 7" xfId="11625" xr:uid="{00000000-0005-0000-0000-0000112E0000}"/>
    <cellStyle name="Output 8 6" xfId="11626" xr:uid="{00000000-0005-0000-0000-0000122E0000}"/>
    <cellStyle name="Output 8 7" xfId="11627" xr:uid="{00000000-0005-0000-0000-0000132E0000}"/>
    <cellStyle name="Output 8 8" xfId="11628" xr:uid="{00000000-0005-0000-0000-0000142E0000}"/>
    <cellStyle name="Output 8 9" xfId="11629" xr:uid="{00000000-0005-0000-0000-0000152E0000}"/>
    <cellStyle name="Output 9" xfId="11630" xr:uid="{00000000-0005-0000-0000-0000162E0000}"/>
    <cellStyle name="Output 9 10" xfId="11631" xr:uid="{00000000-0005-0000-0000-0000172E0000}"/>
    <cellStyle name="Output 9 11" xfId="11632" xr:uid="{00000000-0005-0000-0000-0000182E0000}"/>
    <cellStyle name="Output 9 2" xfId="11633" xr:uid="{00000000-0005-0000-0000-0000192E0000}"/>
    <cellStyle name="Output 9 2 2" xfId="11634" xr:uid="{00000000-0005-0000-0000-00001A2E0000}"/>
    <cellStyle name="Output 9 2 3" xfId="11635" xr:uid="{00000000-0005-0000-0000-00001B2E0000}"/>
    <cellStyle name="Output 9 2 4" xfId="11636" xr:uid="{00000000-0005-0000-0000-00001C2E0000}"/>
    <cellStyle name="Output 9 2 5" xfId="11637" xr:uid="{00000000-0005-0000-0000-00001D2E0000}"/>
    <cellStyle name="Output 9 2 6" xfId="11638" xr:uid="{00000000-0005-0000-0000-00001E2E0000}"/>
    <cellStyle name="Output 9 2 7" xfId="11639" xr:uid="{00000000-0005-0000-0000-00001F2E0000}"/>
    <cellStyle name="Output 9 3" xfId="11640" xr:uid="{00000000-0005-0000-0000-0000202E0000}"/>
    <cellStyle name="Output 9 3 2" xfId="11641" xr:uid="{00000000-0005-0000-0000-0000212E0000}"/>
    <cellStyle name="Output 9 3 3" xfId="11642" xr:uid="{00000000-0005-0000-0000-0000222E0000}"/>
    <cellStyle name="Output 9 3 4" xfId="11643" xr:uid="{00000000-0005-0000-0000-0000232E0000}"/>
    <cellStyle name="Output 9 3 5" xfId="11644" xr:uid="{00000000-0005-0000-0000-0000242E0000}"/>
    <cellStyle name="Output 9 3 6" xfId="11645" xr:uid="{00000000-0005-0000-0000-0000252E0000}"/>
    <cellStyle name="Output 9 3 7" xfId="11646" xr:uid="{00000000-0005-0000-0000-0000262E0000}"/>
    <cellStyle name="Output 9 4" xfId="11647" xr:uid="{00000000-0005-0000-0000-0000272E0000}"/>
    <cellStyle name="Output 9 4 2" xfId="11648" xr:uid="{00000000-0005-0000-0000-0000282E0000}"/>
    <cellStyle name="Output 9 4 3" xfId="11649" xr:uid="{00000000-0005-0000-0000-0000292E0000}"/>
    <cellStyle name="Output 9 4 4" xfId="11650" xr:uid="{00000000-0005-0000-0000-00002A2E0000}"/>
    <cellStyle name="Output 9 4 5" xfId="11651" xr:uid="{00000000-0005-0000-0000-00002B2E0000}"/>
    <cellStyle name="Output 9 4 6" xfId="11652" xr:uid="{00000000-0005-0000-0000-00002C2E0000}"/>
    <cellStyle name="Output 9 4 7" xfId="11653" xr:uid="{00000000-0005-0000-0000-00002D2E0000}"/>
    <cellStyle name="Output 9 5" xfId="11654" xr:uid="{00000000-0005-0000-0000-00002E2E0000}"/>
    <cellStyle name="Output 9 5 2" xfId="11655" xr:uid="{00000000-0005-0000-0000-00002F2E0000}"/>
    <cellStyle name="Output 9 5 3" xfId="11656" xr:uid="{00000000-0005-0000-0000-0000302E0000}"/>
    <cellStyle name="Output 9 5 4" xfId="11657" xr:uid="{00000000-0005-0000-0000-0000312E0000}"/>
    <cellStyle name="Output 9 5 5" xfId="11658" xr:uid="{00000000-0005-0000-0000-0000322E0000}"/>
    <cellStyle name="Output 9 5 6" xfId="11659" xr:uid="{00000000-0005-0000-0000-0000332E0000}"/>
    <cellStyle name="Output 9 5 7" xfId="11660" xr:uid="{00000000-0005-0000-0000-0000342E0000}"/>
    <cellStyle name="Output 9 6" xfId="11661" xr:uid="{00000000-0005-0000-0000-0000352E0000}"/>
    <cellStyle name="Output 9 7" xfId="11662" xr:uid="{00000000-0005-0000-0000-0000362E0000}"/>
    <cellStyle name="Output 9 8" xfId="11663" xr:uid="{00000000-0005-0000-0000-0000372E0000}"/>
    <cellStyle name="Output 9 9" xfId="11664" xr:uid="{00000000-0005-0000-0000-0000382E0000}"/>
    <cellStyle name="Percent" xfId="30" builtinId="5"/>
    <cellStyle name="Percent 10" xfId="11665" xr:uid="{00000000-0005-0000-0000-00003A2E0000}"/>
    <cellStyle name="Percent 10 2" xfId="11666" xr:uid="{00000000-0005-0000-0000-00003B2E0000}"/>
    <cellStyle name="Percent 10 3" xfId="11667" xr:uid="{00000000-0005-0000-0000-00003C2E0000}"/>
    <cellStyle name="Percent 11" xfId="11668" xr:uid="{00000000-0005-0000-0000-00003D2E0000}"/>
    <cellStyle name="Percent 11 2" xfId="11669" xr:uid="{00000000-0005-0000-0000-00003E2E0000}"/>
    <cellStyle name="Percent 12" xfId="11670" xr:uid="{00000000-0005-0000-0000-00003F2E0000}"/>
    <cellStyle name="Percent 12 2" xfId="11671" xr:uid="{00000000-0005-0000-0000-0000402E0000}"/>
    <cellStyle name="Percent 13" xfId="11672" xr:uid="{00000000-0005-0000-0000-0000412E0000}"/>
    <cellStyle name="Percent 14" xfId="11673" xr:uid="{00000000-0005-0000-0000-0000422E0000}"/>
    <cellStyle name="Percent 14 10" xfId="11674" xr:uid="{00000000-0005-0000-0000-0000432E0000}"/>
    <cellStyle name="Percent 14 11" xfId="11675" xr:uid="{00000000-0005-0000-0000-0000442E0000}"/>
    <cellStyle name="Percent 14 2" xfId="11676" xr:uid="{00000000-0005-0000-0000-0000452E0000}"/>
    <cellStyle name="Percent 14 3" xfId="11677" xr:uid="{00000000-0005-0000-0000-0000462E0000}"/>
    <cellStyle name="Percent 14 4" xfId="11678" xr:uid="{00000000-0005-0000-0000-0000472E0000}"/>
    <cellStyle name="Percent 14 5" xfId="11679" xr:uid="{00000000-0005-0000-0000-0000482E0000}"/>
    <cellStyle name="Percent 14 6" xfId="11680" xr:uid="{00000000-0005-0000-0000-0000492E0000}"/>
    <cellStyle name="Percent 14 7" xfId="11681" xr:uid="{00000000-0005-0000-0000-00004A2E0000}"/>
    <cellStyle name="Percent 14 8" xfId="11682" xr:uid="{00000000-0005-0000-0000-00004B2E0000}"/>
    <cellStyle name="Percent 14 9" xfId="11683" xr:uid="{00000000-0005-0000-0000-00004C2E0000}"/>
    <cellStyle name="Percent 15" xfId="11684" xr:uid="{00000000-0005-0000-0000-00004D2E0000}"/>
    <cellStyle name="Percent 19" xfId="11685" xr:uid="{00000000-0005-0000-0000-00004E2E0000}"/>
    <cellStyle name="Percent 2" xfId="11686" xr:uid="{00000000-0005-0000-0000-00004F2E0000}"/>
    <cellStyle name="Percent 2 10" xfId="11687" xr:uid="{00000000-0005-0000-0000-0000502E0000}"/>
    <cellStyle name="Percent 2 100" xfId="11688" xr:uid="{00000000-0005-0000-0000-0000512E0000}"/>
    <cellStyle name="Percent 2 101" xfId="11689" xr:uid="{00000000-0005-0000-0000-0000522E0000}"/>
    <cellStyle name="Percent 2 102" xfId="11690" xr:uid="{00000000-0005-0000-0000-0000532E0000}"/>
    <cellStyle name="Percent 2 103" xfId="11691" xr:uid="{00000000-0005-0000-0000-0000542E0000}"/>
    <cellStyle name="Percent 2 104" xfId="11692" xr:uid="{00000000-0005-0000-0000-0000552E0000}"/>
    <cellStyle name="Percent 2 105" xfId="11693" xr:uid="{00000000-0005-0000-0000-0000562E0000}"/>
    <cellStyle name="Percent 2 106" xfId="11694" xr:uid="{00000000-0005-0000-0000-0000572E0000}"/>
    <cellStyle name="Percent 2 107" xfId="11695" xr:uid="{00000000-0005-0000-0000-0000582E0000}"/>
    <cellStyle name="Percent 2 108" xfId="11696" xr:uid="{00000000-0005-0000-0000-0000592E0000}"/>
    <cellStyle name="Percent 2 109" xfId="11697" xr:uid="{00000000-0005-0000-0000-00005A2E0000}"/>
    <cellStyle name="Percent 2 11" xfId="11698" xr:uid="{00000000-0005-0000-0000-00005B2E0000}"/>
    <cellStyle name="Percent 2 110" xfId="11699" xr:uid="{00000000-0005-0000-0000-00005C2E0000}"/>
    <cellStyle name="Percent 2 12" xfId="11700" xr:uid="{00000000-0005-0000-0000-00005D2E0000}"/>
    <cellStyle name="Percent 2 13" xfId="11701" xr:uid="{00000000-0005-0000-0000-00005E2E0000}"/>
    <cellStyle name="Percent 2 14" xfId="11702" xr:uid="{00000000-0005-0000-0000-00005F2E0000}"/>
    <cellStyle name="Percent 2 15" xfId="11703" xr:uid="{00000000-0005-0000-0000-0000602E0000}"/>
    <cellStyle name="Percent 2 16" xfId="11704" xr:uid="{00000000-0005-0000-0000-0000612E0000}"/>
    <cellStyle name="Percent 2 17" xfId="11705" xr:uid="{00000000-0005-0000-0000-0000622E0000}"/>
    <cellStyle name="Percent 2 18" xfId="11706" xr:uid="{00000000-0005-0000-0000-0000632E0000}"/>
    <cellStyle name="Percent 2 19" xfId="11707" xr:uid="{00000000-0005-0000-0000-0000642E0000}"/>
    <cellStyle name="Percent 2 2" xfId="11708" xr:uid="{00000000-0005-0000-0000-0000652E0000}"/>
    <cellStyle name="Percent 2 2 10" xfId="11709" xr:uid="{00000000-0005-0000-0000-0000662E0000}"/>
    <cellStyle name="Percent 2 2 10 2" xfId="11710" xr:uid="{00000000-0005-0000-0000-0000672E0000}"/>
    <cellStyle name="Percent 2 2 11" xfId="11711" xr:uid="{00000000-0005-0000-0000-0000682E0000}"/>
    <cellStyle name="Percent 2 2 12" xfId="11712" xr:uid="{00000000-0005-0000-0000-0000692E0000}"/>
    <cellStyle name="Percent 2 2 13" xfId="11713" xr:uid="{00000000-0005-0000-0000-00006A2E0000}"/>
    <cellStyle name="Percent 2 2 14" xfId="11714" xr:uid="{00000000-0005-0000-0000-00006B2E0000}"/>
    <cellStyle name="Percent 2 2 15" xfId="11715" xr:uid="{00000000-0005-0000-0000-00006C2E0000}"/>
    <cellStyle name="Percent 2 2 15 2" xfId="11716" xr:uid="{00000000-0005-0000-0000-00006D2E0000}"/>
    <cellStyle name="Percent 2 2 16" xfId="11717" xr:uid="{00000000-0005-0000-0000-00006E2E0000}"/>
    <cellStyle name="Percent 2 2 17" xfId="11718" xr:uid="{00000000-0005-0000-0000-00006F2E0000}"/>
    <cellStyle name="Percent 2 2 18" xfId="11719" xr:uid="{00000000-0005-0000-0000-0000702E0000}"/>
    <cellStyle name="Percent 2 2 19" xfId="11720" xr:uid="{00000000-0005-0000-0000-0000712E0000}"/>
    <cellStyle name="Percent 2 2 2" xfId="11721" xr:uid="{00000000-0005-0000-0000-0000722E0000}"/>
    <cellStyle name="Percent 2 2 2 2" xfId="11722" xr:uid="{00000000-0005-0000-0000-0000732E0000}"/>
    <cellStyle name="Percent 2 2 2 3" xfId="11723" xr:uid="{00000000-0005-0000-0000-0000742E0000}"/>
    <cellStyle name="Percent 2 2 2 4" xfId="11724" xr:uid="{00000000-0005-0000-0000-0000752E0000}"/>
    <cellStyle name="Percent 2 2 2 5" xfId="11725" xr:uid="{00000000-0005-0000-0000-0000762E0000}"/>
    <cellStyle name="Percent 2 2 20" xfId="11726" xr:uid="{00000000-0005-0000-0000-0000772E0000}"/>
    <cellStyle name="Percent 2 2 21" xfId="11727" xr:uid="{00000000-0005-0000-0000-0000782E0000}"/>
    <cellStyle name="Percent 2 2 22" xfId="11728" xr:uid="{00000000-0005-0000-0000-0000792E0000}"/>
    <cellStyle name="Percent 2 2 23" xfId="11729" xr:uid="{00000000-0005-0000-0000-00007A2E0000}"/>
    <cellStyle name="Percent 2 2 24" xfId="11730" xr:uid="{00000000-0005-0000-0000-00007B2E0000}"/>
    <cellStyle name="Percent 2 2 25" xfId="11731" xr:uid="{00000000-0005-0000-0000-00007C2E0000}"/>
    <cellStyle name="Percent 2 2 26" xfId="11732" xr:uid="{00000000-0005-0000-0000-00007D2E0000}"/>
    <cellStyle name="Percent 2 2 27" xfId="11733" xr:uid="{00000000-0005-0000-0000-00007E2E0000}"/>
    <cellStyle name="Percent 2 2 28" xfId="11734" xr:uid="{00000000-0005-0000-0000-00007F2E0000}"/>
    <cellStyle name="Percent 2 2 29" xfId="11735" xr:uid="{00000000-0005-0000-0000-0000802E0000}"/>
    <cellStyle name="Percent 2 2 3" xfId="11736" xr:uid="{00000000-0005-0000-0000-0000812E0000}"/>
    <cellStyle name="Percent 2 2 3 2" xfId="14550" xr:uid="{00000000-0005-0000-0000-0000822E0000}"/>
    <cellStyle name="Percent 2 2 3 3" xfId="14551" xr:uid="{00000000-0005-0000-0000-0000832E0000}"/>
    <cellStyle name="Percent 2 2 30" xfId="11737" xr:uid="{00000000-0005-0000-0000-0000842E0000}"/>
    <cellStyle name="Percent 2 2 31" xfId="11738" xr:uid="{00000000-0005-0000-0000-0000852E0000}"/>
    <cellStyle name="Percent 2 2 32" xfId="11739" xr:uid="{00000000-0005-0000-0000-0000862E0000}"/>
    <cellStyle name="Percent 2 2 33" xfId="11740" xr:uid="{00000000-0005-0000-0000-0000872E0000}"/>
    <cellStyle name="Percent 2 2 34" xfId="11741" xr:uid="{00000000-0005-0000-0000-0000882E0000}"/>
    <cellStyle name="Percent 2 2 35" xfId="11742" xr:uid="{00000000-0005-0000-0000-0000892E0000}"/>
    <cellStyle name="Percent 2 2 36" xfId="11743" xr:uid="{00000000-0005-0000-0000-00008A2E0000}"/>
    <cellStyle name="Percent 2 2 37" xfId="11744" xr:uid="{00000000-0005-0000-0000-00008B2E0000}"/>
    <cellStyle name="Percent 2 2 38" xfId="11745" xr:uid="{00000000-0005-0000-0000-00008C2E0000}"/>
    <cellStyle name="Percent 2 2 39" xfId="11746" xr:uid="{00000000-0005-0000-0000-00008D2E0000}"/>
    <cellStyle name="Percent 2 2 4" xfId="11747" xr:uid="{00000000-0005-0000-0000-00008E2E0000}"/>
    <cellStyle name="Percent 2 2 4 2" xfId="14552" xr:uid="{00000000-0005-0000-0000-00008F2E0000}"/>
    <cellStyle name="Percent 2 2 4 3" xfId="14553" xr:uid="{00000000-0005-0000-0000-0000902E0000}"/>
    <cellStyle name="Percent 2 2 40" xfId="11748" xr:uid="{00000000-0005-0000-0000-0000912E0000}"/>
    <cellStyle name="Percent 2 2 41" xfId="11749" xr:uid="{00000000-0005-0000-0000-0000922E0000}"/>
    <cellStyle name="Percent 2 2 42" xfId="11750" xr:uid="{00000000-0005-0000-0000-0000932E0000}"/>
    <cellStyle name="Percent 2 2 43" xfId="11751" xr:uid="{00000000-0005-0000-0000-0000942E0000}"/>
    <cellStyle name="Percent 2 2 44" xfId="11752" xr:uid="{00000000-0005-0000-0000-0000952E0000}"/>
    <cellStyle name="Percent 2 2 45" xfId="11753" xr:uid="{00000000-0005-0000-0000-0000962E0000}"/>
    <cellStyle name="Percent 2 2 46" xfId="11754" xr:uid="{00000000-0005-0000-0000-0000972E0000}"/>
    <cellStyle name="Percent 2 2 47" xfId="11755" xr:uid="{00000000-0005-0000-0000-0000982E0000}"/>
    <cellStyle name="Percent 2 2 48" xfId="11756" xr:uid="{00000000-0005-0000-0000-0000992E0000}"/>
    <cellStyle name="Percent 2 2 49" xfId="11757" xr:uid="{00000000-0005-0000-0000-00009A2E0000}"/>
    <cellStyle name="Percent 2 2 5" xfId="11758" xr:uid="{00000000-0005-0000-0000-00009B2E0000}"/>
    <cellStyle name="Percent 2 2 50" xfId="11759" xr:uid="{00000000-0005-0000-0000-00009C2E0000}"/>
    <cellStyle name="Percent 2 2 51" xfId="11760" xr:uid="{00000000-0005-0000-0000-00009D2E0000}"/>
    <cellStyle name="Percent 2 2 52" xfId="11761" xr:uid="{00000000-0005-0000-0000-00009E2E0000}"/>
    <cellStyle name="Percent 2 2 53" xfId="11762" xr:uid="{00000000-0005-0000-0000-00009F2E0000}"/>
    <cellStyle name="Percent 2 2 54" xfId="11763" xr:uid="{00000000-0005-0000-0000-0000A02E0000}"/>
    <cellStyle name="Percent 2 2 55" xfId="11764" xr:uid="{00000000-0005-0000-0000-0000A12E0000}"/>
    <cellStyle name="Percent 2 2 56" xfId="11765" xr:uid="{00000000-0005-0000-0000-0000A22E0000}"/>
    <cellStyle name="Percent 2 2 57" xfId="11766" xr:uid="{00000000-0005-0000-0000-0000A32E0000}"/>
    <cellStyle name="Percent 2 2 58" xfId="11767" xr:uid="{00000000-0005-0000-0000-0000A42E0000}"/>
    <cellStyle name="Percent 2 2 59" xfId="11768" xr:uid="{00000000-0005-0000-0000-0000A52E0000}"/>
    <cellStyle name="Percent 2 2 6" xfId="11769" xr:uid="{00000000-0005-0000-0000-0000A62E0000}"/>
    <cellStyle name="Percent 2 2 60" xfId="11770" xr:uid="{00000000-0005-0000-0000-0000A72E0000}"/>
    <cellStyle name="Percent 2 2 61" xfId="11771" xr:uid="{00000000-0005-0000-0000-0000A82E0000}"/>
    <cellStyle name="Percent 2 2 62" xfId="11772" xr:uid="{00000000-0005-0000-0000-0000A92E0000}"/>
    <cellStyle name="Percent 2 2 63" xfId="11773" xr:uid="{00000000-0005-0000-0000-0000AA2E0000}"/>
    <cellStyle name="Percent 2 2 64" xfId="11774" xr:uid="{00000000-0005-0000-0000-0000AB2E0000}"/>
    <cellStyle name="Percent 2 2 65" xfId="11775" xr:uid="{00000000-0005-0000-0000-0000AC2E0000}"/>
    <cellStyle name="Percent 2 2 66" xfId="11776" xr:uid="{00000000-0005-0000-0000-0000AD2E0000}"/>
    <cellStyle name="Percent 2 2 67" xfId="11777" xr:uid="{00000000-0005-0000-0000-0000AE2E0000}"/>
    <cellStyle name="Percent 2 2 68" xfId="11778" xr:uid="{00000000-0005-0000-0000-0000AF2E0000}"/>
    <cellStyle name="Percent 2 2 69" xfId="11779" xr:uid="{00000000-0005-0000-0000-0000B02E0000}"/>
    <cellStyle name="Percent 2 2 7" xfId="11780" xr:uid="{00000000-0005-0000-0000-0000B12E0000}"/>
    <cellStyle name="Percent 2 2 70" xfId="11781" xr:uid="{00000000-0005-0000-0000-0000B22E0000}"/>
    <cellStyle name="Percent 2 2 71" xfId="11782" xr:uid="{00000000-0005-0000-0000-0000B32E0000}"/>
    <cellStyle name="Percent 2 2 72" xfId="11783" xr:uid="{00000000-0005-0000-0000-0000B42E0000}"/>
    <cellStyle name="Percent 2 2 73" xfId="11784" xr:uid="{00000000-0005-0000-0000-0000B52E0000}"/>
    <cellStyle name="Percent 2 2 74" xfId="11785" xr:uid="{00000000-0005-0000-0000-0000B62E0000}"/>
    <cellStyle name="Percent 2 2 8" xfId="11786" xr:uid="{00000000-0005-0000-0000-0000B72E0000}"/>
    <cellStyle name="Percent 2 2 9" xfId="11787" xr:uid="{00000000-0005-0000-0000-0000B82E0000}"/>
    <cellStyle name="Percent 2 20" xfId="11788" xr:uid="{00000000-0005-0000-0000-0000B92E0000}"/>
    <cellStyle name="Percent 2 21" xfId="11789" xr:uid="{00000000-0005-0000-0000-0000BA2E0000}"/>
    <cellStyle name="Percent 2 22" xfId="11790" xr:uid="{00000000-0005-0000-0000-0000BB2E0000}"/>
    <cellStyle name="Percent 2 23" xfId="11791" xr:uid="{00000000-0005-0000-0000-0000BC2E0000}"/>
    <cellStyle name="Percent 2 24" xfId="11792" xr:uid="{00000000-0005-0000-0000-0000BD2E0000}"/>
    <cellStyle name="Percent 2 25" xfId="11793" xr:uid="{00000000-0005-0000-0000-0000BE2E0000}"/>
    <cellStyle name="Percent 2 26" xfId="11794" xr:uid="{00000000-0005-0000-0000-0000BF2E0000}"/>
    <cellStyle name="Percent 2 27" xfId="11795" xr:uid="{00000000-0005-0000-0000-0000C02E0000}"/>
    <cellStyle name="Percent 2 28" xfId="11796" xr:uid="{00000000-0005-0000-0000-0000C12E0000}"/>
    <cellStyle name="Percent 2 29" xfId="11797" xr:uid="{00000000-0005-0000-0000-0000C22E0000}"/>
    <cellStyle name="Percent 2 3" xfId="11798" xr:uid="{00000000-0005-0000-0000-0000C32E0000}"/>
    <cellStyle name="Percent 2 3 2" xfId="14554" xr:uid="{00000000-0005-0000-0000-0000C42E0000}"/>
    <cellStyle name="Percent 2 30" xfId="11799" xr:uid="{00000000-0005-0000-0000-0000C52E0000}"/>
    <cellStyle name="Percent 2 31" xfId="11800" xr:uid="{00000000-0005-0000-0000-0000C62E0000}"/>
    <cellStyle name="Percent 2 32" xfId="11801" xr:uid="{00000000-0005-0000-0000-0000C72E0000}"/>
    <cellStyle name="Percent 2 33" xfId="11802" xr:uid="{00000000-0005-0000-0000-0000C82E0000}"/>
    <cellStyle name="Percent 2 34" xfId="11803" xr:uid="{00000000-0005-0000-0000-0000C92E0000}"/>
    <cellStyle name="Percent 2 35" xfId="11804" xr:uid="{00000000-0005-0000-0000-0000CA2E0000}"/>
    <cellStyle name="Percent 2 36" xfId="11805" xr:uid="{00000000-0005-0000-0000-0000CB2E0000}"/>
    <cellStyle name="Percent 2 37" xfId="11806" xr:uid="{00000000-0005-0000-0000-0000CC2E0000}"/>
    <cellStyle name="Percent 2 38" xfId="11807" xr:uid="{00000000-0005-0000-0000-0000CD2E0000}"/>
    <cellStyle name="Percent 2 39" xfId="11808" xr:uid="{00000000-0005-0000-0000-0000CE2E0000}"/>
    <cellStyle name="Percent 2 4" xfId="11809" xr:uid="{00000000-0005-0000-0000-0000CF2E0000}"/>
    <cellStyle name="Percent 2 40" xfId="11810" xr:uid="{00000000-0005-0000-0000-0000D02E0000}"/>
    <cellStyle name="Percent 2 41" xfId="11811" xr:uid="{00000000-0005-0000-0000-0000D12E0000}"/>
    <cellStyle name="Percent 2 42" xfId="11812" xr:uid="{00000000-0005-0000-0000-0000D22E0000}"/>
    <cellStyle name="Percent 2 43" xfId="11813" xr:uid="{00000000-0005-0000-0000-0000D32E0000}"/>
    <cellStyle name="Percent 2 44" xfId="11814" xr:uid="{00000000-0005-0000-0000-0000D42E0000}"/>
    <cellStyle name="Percent 2 45" xfId="11815" xr:uid="{00000000-0005-0000-0000-0000D52E0000}"/>
    <cellStyle name="Percent 2 46" xfId="11816" xr:uid="{00000000-0005-0000-0000-0000D62E0000}"/>
    <cellStyle name="Percent 2 47" xfId="11817" xr:uid="{00000000-0005-0000-0000-0000D72E0000}"/>
    <cellStyle name="Percent 2 48" xfId="11818" xr:uid="{00000000-0005-0000-0000-0000D82E0000}"/>
    <cellStyle name="Percent 2 49" xfId="11819" xr:uid="{00000000-0005-0000-0000-0000D92E0000}"/>
    <cellStyle name="Percent 2 5" xfId="11820" xr:uid="{00000000-0005-0000-0000-0000DA2E0000}"/>
    <cellStyle name="Percent 2 5 2" xfId="14555" xr:uid="{00000000-0005-0000-0000-0000DB2E0000}"/>
    <cellStyle name="Percent 2 5 3" xfId="14556" xr:uid="{00000000-0005-0000-0000-0000DC2E0000}"/>
    <cellStyle name="Percent 2 50" xfId="11821" xr:uid="{00000000-0005-0000-0000-0000DD2E0000}"/>
    <cellStyle name="Percent 2 51" xfId="11822" xr:uid="{00000000-0005-0000-0000-0000DE2E0000}"/>
    <cellStyle name="Percent 2 52" xfId="11823" xr:uid="{00000000-0005-0000-0000-0000DF2E0000}"/>
    <cellStyle name="Percent 2 53" xfId="11824" xr:uid="{00000000-0005-0000-0000-0000E02E0000}"/>
    <cellStyle name="Percent 2 54" xfId="11825" xr:uid="{00000000-0005-0000-0000-0000E12E0000}"/>
    <cellStyle name="Percent 2 55" xfId="11826" xr:uid="{00000000-0005-0000-0000-0000E22E0000}"/>
    <cellStyle name="Percent 2 56" xfId="11827" xr:uid="{00000000-0005-0000-0000-0000E32E0000}"/>
    <cellStyle name="Percent 2 57" xfId="11828" xr:uid="{00000000-0005-0000-0000-0000E42E0000}"/>
    <cellStyle name="Percent 2 58" xfId="11829" xr:uid="{00000000-0005-0000-0000-0000E52E0000}"/>
    <cellStyle name="Percent 2 59" xfId="11830" xr:uid="{00000000-0005-0000-0000-0000E62E0000}"/>
    <cellStyle name="Percent 2 6" xfId="11831" xr:uid="{00000000-0005-0000-0000-0000E72E0000}"/>
    <cellStyle name="Percent 2 6 2" xfId="14557" xr:uid="{00000000-0005-0000-0000-0000E82E0000}"/>
    <cellStyle name="Percent 2 6 3" xfId="14558" xr:uid="{00000000-0005-0000-0000-0000E92E0000}"/>
    <cellStyle name="Percent 2 60" xfId="11832" xr:uid="{00000000-0005-0000-0000-0000EA2E0000}"/>
    <cellStyle name="Percent 2 61" xfId="11833" xr:uid="{00000000-0005-0000-0000-0000EB2E0000}"/>
    <cellStyle name="Percent 2 62" xfId="11834" xr:uid="{00000000-0005-0000-0000-0000EC2E0000}"/>
    <cellStyle name="Percent 2 63" xfId="11835" xr:uid="{00000000-0005-0000-0000-0000ED2E0000}"/>
    <cellStyle name="Percent 2 64" xfId="11836" xr:uid="{00000000-0005-0000-0000-0000EE2E0000}"/>
    <cellStyle name="Percent 2 65" xfId="11837" xr:uid="{00000000-0005-0000-0000-0000EF2E0000}"/>
    <cellStyle name="Percent 2 66" xfId="11838" xr:uid="{00000000-0005-0000-0000-0000F02E0000}"/>
    <cellStyle name="Percent 2 67" xfId="11839" xr:uid="{00000000-0005-0000-0000-0000F12E0000}"/>
    <cellStyle name="Percent 2 68" xfId="11840" xr:uid="{00000000-0005-0000-0000-0000F22E0000}"/>
    <cellStyle name="Percent 2 69" xfId="11841" xr:uid="{00000000-0005-0000-0000-0000F32E0000}"/>
    <cellStyle name="Percent 2 7" xfId="11842" xr:uid="{00000000-0005-0000-0000-0000F42E0000}"/>
    <cellStyle name="Percent 2 70" xfId="11843" xr:uid="{00000000-0005-0000-0000-0000F52E0000}"/>
    <cellStyle name="Percent 2 71" xfId="11844" xr:uid="{00000000-0005-0000-0000-0000F62E0000}"/>
    <cellStyle name="Percent 2 72" xfId="11845" xr:uid="{00000000-0005-0000-0000-0000F72E0000}"/>
    <cellStyle name="Percent 2 73" xfId="11846" xr:uid="{00000000-0005-0000-0000-0000F82E0000}"/>
    <cellStyle name="Percent 2 74" xfId="11847" xr:uid="{00000000-0005-0000-0000-0000F92E0000}"/>
    <cellStyle name="Percent 2 75" xfId="11848" xr:uid="{00000000-0005-0000-0000-0000FA2E0000}"/>
    <cellStyle name="Percent 2 76" xfId="11849" xr:uid="{00000000-0005-0000-0000-0000FB2E0000}"/>
    <cellStyle name="Percent 2 77" xfId="11850" xr:uid="{00000000-0005-0000-0000-0000FC2E0000}"/>
    <cellStyle name="Percent 2 78" xfId="11851" xr:uid="{00000000-0005-0000-0000-0000FD2E0000}"/>
    <cellStyle name="Percent 2 79" xfId="11852" xr:uid="{00000000-0005-0000-0000-0000FE2E0000}"/>
    <cellStyle name="Percent 2 8" xfId="11853" xr:uid="{00000000-0005-0000-0000-0000FF2E0000}"/>
    <cellStyle name="Percent 2 80" xfId="11854" xr:uid="{00000000-0005-0000-0000-0000002F0000}"/>
    <cellStyle name="Percent 2 81" xfId="11855" xr:uid="{00000000-0005-0000-0000-0000012F0000}"/>
    <cellStyle name="Percent 2 82" xfId="11856" xr:uid="{00000000-0005-0000-0000-0000022F0000}"/>
    <cellStyle name="Percent 2 83" xfId="11857" xr:uid="{00000000-0005-0000-0000-0000032F0000}"/>
    <cellStyle name="Percent 2 84" xfId="11858" xr:uid="{00000000-0005-0000-0000-0000042F0000}"/>
    <cellStyle name="Percent 2 85" xfId="11859" xr:uid="{00000000-0005-0000-0000-0000052F0000}"/>
    <cellStyle name="Percent 2 86" xfId="11860" xr:uid="{00000000-0005-0000-0000-0000062F0000}"/>
    <cellStyle name="Percent 2 87" xfId="11861" xr:uid="{00000000-0005-0000-0000-0000072F0000}"/>
    <cellStyle name="Percent 2 88" xfId="11862" xr:uid="{00000000-0005-0000-0000-0000082F0000}"/>
    <cellStyle name="Percent 2 89" xfId="11863" xr:uid="{00000000-0005-0000-0000-0000092F0000}"/>
    <cellStyle name="Percent 2 9" xfId="11864" xr:uid="{00000000-0005-0000-0000-00000A2F0000}"/>
    <cellStyle name="Percent 2 90" xfId="11865" xr:uid="{00000000-0005-0000-0000-00000B2F0000}"/>
    <cellStyle name="Percent 2 91" xfId="11866" xr:uid="{00000000-0005-0000-0000-00000C2F0000}"/>
    <cellStyle name="Percent 2 92" xfId="11867" xr:uid="{00000000-0005-0000-0000-00000D2F0000}"/>
    <cellStyle name="Percent 2 93" xfId="11868" xr:uid="{00000000-0005-0000-0000-00000E2F0000}"/>
    <cellStyle name="Percent 2 94" xfId="11869" xr:uid="{00000000-0005-0000-0000-00000F2F0000}"/>
    <cellStyle name="Percent 2 95" xfId="11870" xr:uid="{00000000-0005-0000-0000-0000102F0000}"/>
    <cellStyle name="Percent 2 96" xfId="11871" xr:uid="{00000000-0005-0000-0000-0000112F0000}"/>
    <cellStyle name="Percent 2 97" xfId="11872" xr:uid="{00000000-0005-0000-0000-0000122F0000}"/>
    <cellStyle name="Percent 2 98" xfId="11873" xr:uid="{00000000-0005-0000-0000-0000132F0000}"/>
    <cellStyle name="Percent 2 99" xfId="11874" xr:uid="{00000000-0005-0000-0000-0000142F0000}"/>
    <cellStyle name="Percent 3" xfId="11875" xr:uid="{00000000-0005-0000-0000-0000152F0000}"/>
    <cellStyle name="Percent 3 10" xfId="11876" xr:uid="{00000000-0005-0000-0000-0000162F0000}"/>
    <cellStyle name="Percent 3 11" xfId="11877" xr:uid="{00000000-0005-0000-0000-0000172F0000}"/>
    <cellStyle name="Percent 3 12" xfId="11878" xr:uid="{00000000-0005-0000-0000-0000182F0000}"/>
    <cellStyle name="Percent 3 13" xfId="11879" xr:uid="{00000000-0005-0000-0000-0000192F0000}"/>
    <cellStyle name="Percent 3 14" xfId="11880" xr:uid="{00000000-0005-0000-0000-00001A2F0000}"/>
    <cellStyle name="Percent 3 15" xfId="11881" xr:uid="{00000000-0005-0000-0000-00001B2F0000}"/>
    <cellStyle name="Percent 3 16" xfId="11882" xr:uid="{00000000-0005-0000-0000-00001C2F0000}"/>
    <cellStyle name="Percent 3 17" xfId="11883" xr:uid="{00000000-0005-0000-0000-00001D2F0000}"/>
    <cellStyle name="Percent 3 18" xfId="11884" xr:uid="{00000000-0005-0000-0000-00001E2F0000}"/>
    <cellStyle name="Percent 3 19" xfId="11885" xr:uid="{00000000-0005-0000-0000-00001F2F0000}"/>
    <cellStyle name="Percent 3 2" xfId="11886" xr:uid="{00000000-0005-0000-0000-0000202F0000}"/>
    <cellStyle name="Percent 3 2 10" xfId="11887" xr:uid="{00000000-0005-0000-0000-0000212F0000}"/>
    <cellStyle name="Percent 3 2 11" xfId="11888" xr:uid="{00000000-0005-0000-0000-0000222F0000}"/>
    <cellStyle name="Percent 3 2 12" xfId="11889" xr:uid="{00000000-0005-0000-0000-0000232F0000}"/>
    <cellStyle name="Percent 3 2 13" xfId="11890" xr:uid="{00000000-0005-0000-0000-0000242F0000}"/>
    <cellStyle name="Percent 3 2 14" xfId="11891" xr:uid="{00000000-0005-0000-0000-0000252F0000}"/>
    <cellStyle name="Percent 3 2 15" xfId="11892" xr:uid="{00000000-0005-0000-0000-0000262F0000}"/>
    <cellStyle name="Percent 3 2 16" xfId="11893" xr:uid="{00000000-0005-0000-0000-0000272F0000}"/>
    <cellStyle name="Percent 3 2 17" xfId="11894" xr:uid="{00000000-0005-0000-0000-0000282F0000}"/>
    <cellStyle name="Percent 3 2 18" xfId="11895" xr:uid="{00000000-0005-0000-0000-0000292F0000}"/>
    <cellStyle name="Percent 3 2 19" xfId="11896" xr:uid="{00000000-0005-0000-0000-00002A2F0000}"/>
    <cellStyle name="Percent 3 2 2" xfId="11897" xr:uid="{00000000-0005-0000-0000-00002B2F0000}"/>
    <cellStyle name="Percent 3 2 20" xfId="11898" xr:uid="{00000000-0005-0000-0000-00002C2F0000}"/>
    <cellStyle name="Percent 3 2 21" xfId="11899" xr:uid="{00000000-0005-0000-0000-00002D2F0000}"/>
    <cellStyle name="Percent 3 2 22" xfId="11900" xr:uid="{00000000-0005-0000-0000-00002E2F0000}"/>
    <cellStyle name="Percent 3 2 23" xfId="11901" xr:uid="{00000000-0005-0000-0000-00002F2F0000}"/>
    <cellStyle name="Percent 3 2 3" xfId="11902" xr:uid="{00000000-0005-0000-0000-0000302F0000}"/>
    <cellStyle name="Percent 3 2 4" xfId="11903" xr:uid="{00000000-0005-0000-0000-0000312F0000}"/>
    <cellStyle name="Percent 3 2 5" xfId="11904" xr:uid="{00000000-0005-0000-0000-0000322F0000}"/>
    <cellStyle name="Percent 3 2 6" xfId="11905" xr:uid="{00000000-0005-0000-0000-0000332F0000}"/>
    <cellStyle name="Percent 3 2 7" xfId="11906" xr:uid="{00000000-0005-0000-0000-0000342F0000}"/>
    <cellStyle name="Percent 3 2 8" xfId="11907" xr:uid="{00000000-0005-0000-0000-0000352F0000}"/>
    <cellStyle name="Percent 3 2 9" xfId="11908" xr:uid="{00000000-0005-0000-0000-0000362F0000}"/>
    <cellStyle name="Percent 3 20" xfId="11909" xr:uid="{00000000-0005-0000-0000-0000372F0000}"/>
    <cellStyle name="Percent 3 21" xfId="11910" xr:uid="{00000000-0005-0000-0000-0000382F0000}"/>
    <cellStyle name="Percent 3 22" xfId="11911" xr:uid="{00000000-0005-0000-0000-0000392F0000}"/>
    <cellStyle name="Percent 3 23" xfId="11912" xr:uid="{00000000-0005-0000-0000-00003A2F0000}"/>
    <cellStyle name="Percent 3 24" xfId="11913" xr:uid="{00000000-0005-0000-0000-00003B2F0000}"/>
    <cellStyle name="Percent 3 25" xfId="11914" xr:uid="{00000000-0005-0000-0000-00003C2F0000}"/>
    <cellStyle name="Percent 3 26" xfId="11915" xr:uid="{00000000-0005-0000-0000-00003D2F0000}"/>
    <cellStyle name="Percent 3 3" xfId="11916" xr:uid="{00000000-0005-0000-0000-00003E2F0000}"/>
    <cellStyle name="Percent 3 4" xfId="11917" xr:uid="{00000000-0005-0000-0000-00003F2F0000}"/>
    <cellStyle name="Percent 3 5" xfId="11918" xr:uid="{00000000-0005-0000-0000-0000402F0000}"/>
    <cellStyle name="Percent 3 6" xfId="11919" xr:uid="{00000000-0005-0000-0000-0000412F0000}"/>
    <cellStyle name="Percent 3 7" xfId="11920" xr:uid="{00000000-0005-0000-0000-0000422F0000}"/>
    <cellStyle name="Percent 3 8" xfId="11921" xr:uid="{00000000-0005-0000-0000-0000432F0000}"/>
    <cellStyle name="Percent 3 9" xfId="11922" xr:uid="{00000000-0005-0000-0000-0000442F0000}"/>
    <cellStyle name="Percent 4" xfId="11923" xr:uid="{00000000-0005-0000-0000-0000452F0000}"/>
    <cellStyle name="Percent 4 10" xfId="11924" xr:uid="{00000000-0005-0000-0000-0000462F0000}"/>
    <cellStyle name="Percent 4 11" xfId="11925" xr:uid="{00000000-0005-0000-0000-0000472F0000}"/>
    <cellStyle name="Percent 4 12" xfId="11926" xr:uid="{00000000-0005-0000-0000-0000482F0000}"/>
    <cellStyle name="Percent 4 13" xfId="11927" xr:uid="{00000000-0005-0000-0000-0000492F0000}"/>
    <cellStyle name="Percent 4 14" xfId="11928" xr:uid="{00000000-0005-0000-0000-00004A2F0000}"/>
    <cellStyle name="Percent 4 15" xfId="11929" xr:uid="{00000000-0005-0000-0000-00004B2F0000}"/>
    <cellStyle name="Percent 4 16" xfId="11930" xr:uid="{00000000-0005-0000-0000-00004C2F0000}"/>
    <cellStyle name="Percent 4 17" xfId="11931" xr:uid="{00000000-0005-0000-0000-00004D2F0000}"/>
    <cellStyle name="Percent 4 18" xfId="11932" xr:uid="{00000000-0005-0000-0000-00004E2F0000}"/>
    <cellStyle name="Percent 4 19" xfId="11933" xr:uid="{00000000-0005-0000-0000-00004F2F0000}"/>
    <cellStyle name="Percent 4 2" xfId="11934" xr:uid="{00000000-0005-0000-0000-0000502F0000}"/>
    <cellStyle name="Percent 4 2 10" xfId="11935" xr:uid="{00000000-0005-0000-0000-0000512F0000}"/>
    <cellStyle name="Percent 4 2 11" xfId="11936" xr:uid="{00000000-0005-0000-0000-0000522F0000}"/>
    <cellStyle name="Percent 4 2 12" xfId="11937" xr:uid="{00000000-0005-0000-0000-0000532F0000}"/>
    <cellStyle name="Percent 4 2 13" xfId="11938" xr:uid="{00000000-0005-0000-0000-0000542F0000}"/>
    <cellStyle name="Percent 4 2 14" xfId="11939" xr:uid="{00000000-0005-0000-0000-0000552F0000}"/>
    <cellStyle name="Percent 4 2 15" xfId="11940" xr:uid="{00000000-0005-0000-0000-0000562F0000}"/>
    <cellStyle name="Percent 4 2 16" xfId="11941" xr:uid="{00000000-0005-0000-0000-0000572F0000}"/>
    <cellStyle name="Percent 4 2 17" xfId="11942" xr:uid="{00000000-0005-0000-0000-0000582F0000}"/>
    <cellStyle name="Percent 4 2 18" xfId="11943" xr:uid="{00000000-0005-0000-0000-0000592F0000}"/>
    <cellStyle name="Percent 4 2 19" xfId="11944" xr:uid="{00000000-0005-0000-0000-00005A2F0000}"/>
    <cellStyle name="Percent 4 2 2" xfId="11945" xr:uid="{00000000-0005-0000-0000-00005B2F0000}"/>
    <cellStyle name="Percent 4 2 20" xfId="11946" xr:uid="{00000000-0005-0000-0000-00005C2F0000}"/>
    <cellStyle name="Percent 4 2 21" xfId="11947" xr:uid="{00000000-0005-0000-0000-00005D2F0000}"/>
    <cellStyle name="Percent 4 2 22" xfId="11948" xr:uid="{00000000-0005-0000-0000-00005E2F0000}"/>
    <cellStyle name="Percent 4 2 23" xfId="11949" xr:uid="{00000000-0005-0000-0000-00005F2F0000}"/>
    <cellStyle name="Percent 4 2 24" xfId="11950" xr:uid="{00000000-0005-0000-0000-0000602F0000}"/>
    <cellStyle name="Percent 4 2 3" xfId="11951" xr:uid="{00000000-0005-0000-0000-0000612F0000}"/>
    <cellStyle name="Percent 4 2 4" xfId="11952" xr:uid="{00000000-0005-0000-0000-0000622F0000}"/>
    <cellStyle name="Percent 4 2 5" xfId="11953" xr:uid="{00000000-0005-0000-0000-0000632F0000}"/>
    <cellStyle name="Percent 4 2 6" xfId="11954" xr:uid="{00000000-0005-0000-0000-0000642F0000}"/>
    <cellStyle name="Percent 4 2 7" xfId="11955" xr:uid="{00000000-0005-0000-0000-0000652F0000}"/>
    <cellStyle name="Percent 4 2 8" xfId="11956" xr:uid="{00000000-0005-0000-0000-0000662F0000}"/>
    <cellStyle name="Percent 4 2 9" xfId="11957" xr:uid="{00000000-0005-0000-0000-0000672F0000}"/>
    <cellStyle name="Percent 4 20" xfId="11958" xr:uid="{00000000-0005-0000-0000-0000682F0000}"/>
    <cellStyle name="Percent 4 21" xfId="11959" xr:uid="{00000000-0005-0000-0000-0000692F0000}"/>
    <cellStyle name="Percent 4 22" xfId="11960" xr:uid="{00000000-0005-0000-0000-00006A2F0000}"/>
    <cellStyle name="Percent 4 23" xfId="11961" xr:uid="{00000000-0005-0000-0000-00006B2F0000}"/>
    <cellStyle name="Percent 4 24" xfId="11962" xr:uid="{00000000-0005-0000-0000-00006C2F0000}"/>
    <cellStyle name="Percent 4 25" xfId="11963" xr:uid="{00000000-0005-0000-0000-00006D2F0000}"/>
    <cellStyle name="Percent 4 3" xfId="11964" xr:uid="{00000000-0005-0000-0000-00006E2F0000}"/>
    <cellStyle name="Percent 4 4" xfId="11965" xr:uid="{00000000-0005-0000-0000-00006F2F0000}"/>
    <cellStyle name="Percent 4 5" xfId="11966" xr:uid="{00000000-0005-0000-0000-0000702F0000}"/>
    <cellStyle name="Percent 4 6" xfId="11967" xr:uid="{00000000-0005-0000-0000-0000712F0000}"/>
    <cellStyle name="Percent 4 7" xfId="11968" xr:uid="{00000000-0005-0000-0000-0000722F0000}"/>
    <cellStyle name="Percent 4 8" xfId="11969" xr:uid="{00000000-0005-0000-0000-0000732F0000}"/>
    <cellStyle name="Percent 4 9" xfId="11970" xr:uid="{00000000-0005-0000-0000-0000742F0000}"/>
    <cellStyle name="Percent 5" xfId="11971" xr:uid="{00000000-0005-0000-0000-0000752F0000}"/>
    <cellStyle name="Percent 5 10" xfId="11972" xr:uid="{00000000-0005-0000-0000-0000762F0000}"/>
    <cellStyle name="Percent 5 11" xfId="11973" xr:uid="{00000000-0005-0000-0000-0000772F0000}"/>
    <cellStyle name="Percent 5 12" xfId="11974" xr:uid="{00000000-0005-0000-0000-0000782F0000}"/>
    <cellStyle name="Percent 5 13" xfId="11975" xr:uid="{00000000-0005-0000-0000-0000792F0000}"/>
    <cellStyle name="Percent 5 14" xfId="11976" xr:uid="{00000000-0005-0000-0000-00007A2F0000}"/>
    <cellStyle name="Percent 5 15" xfId="11977" xr:uid="{00000000-0005-0000-0000-00007B2F0000}"/>
    <cellStyle name="Percent 5 16" xfId="11978" xr:uid="{00000000-0005-0000-0000-00007C2F0000}"/>
    <cellStyle name="Percent 5 17" xfId="11979" xr:uid="{00000000-0005-0000-0000-00007D2F0000}"/>
    <cellStyle name="Percent 5 18" xfId="11980" xr:uid="{00000000-0005-0000-0000-00007E2F0000}"/>
    <cellStyle name="Percent 5 19" xfId="11981" xr:uid="{00000000-0005-0000-0000-00007F2F0000}"/>
    <cellStyle name="Percent 5 2" xfId="11982" xr:uid="{00000000-0005-0000-0000-0000802F0000}"/>
    <cellStyle name="Percent 5 20" xfId="11983" xr:uid="{00000000-0005-0000-0000-0000812F0000}"/>
    <cellStyle name="Percent 5 21" xfId="11984" xr:uid="{00000000-0005-0000-0000-0000822F0000}"/>
    <cellStyle name="Percent 5 22" xfId="11985" xr:uid="{00000000-0005-0000-0000-0000832F0000}"/>
    <cellStyle name="Percent 5 23" xfId="11986" xr:uid="{00000000-0005-0000-0000-0000842F0000}"/>
    <cellStyle name="Percent 5 24" xfId="11987" xr:uid="{00000000-0005-0000-0000-0000852F0000}"/>
    <cellStyle name="Percent 5 25" xfId="11988" xr:uid="{00000000-0005-0000-0000-0000862F0000}"/>
    <cellStyle name="Percent 5 26" xfId="11989" xr:uid="{00000000-0005-0000-0000-0000872F0000}"/>
    <cellStyle name="Percent 5 27" xfId="11990" xr:uid="{00000000-0005-0000-0000-0000882F0000}"/>
    <cellStyle name="Percent 5 28" xfId="11991" xr:uid="{00000000-0005-0000-0000-0000892F0000}"/>
    <cellStyle name="Percent 5 29" xfId="11992" xr:uid="{00000000-0005-0000-0000-00008A2F0000}"/>
    <cellStyle name="Percent 5 3" xfId="11993" xr:uid="{00000000-0005-0000-0000-00008B2F0000}"/>
    <cellStyle name="Percent 5 30" xfId="11994" xr:uid="{00000000-0005-0000-0000-00008C2F0000}"/>
    <cellStyle name="Percent 5 31" xfId="11995" xr:uid="{00000000-0005-0000-0000-00008D2F0000}"/>
    <cellStyle name="Percent 5 32" xfId="11996" xr:uid="{00000000-0005-0000-0000-00008E2F0000}"/>
    <cellStyle name="Percent 5 33" xfId="11997" xr:uid="{00000000-0005-0000-0000-00008F2F0000}"/>
    <cellStyle name="Percent 5 34" xfId="11998" xr:uid="{00000000-0005-0000-0000-0000902F0000}"/>
    <cellStyle name="Percent 5 35" xfId="11999" xr:uid="{00000000-0005-0000-0000-0000912F0000}"/>
    <cellStyle name="Percent 5 36" xfId="12000" xr:uid="{00000000-0005-0000-0000-0000922F0000}"/>
    <cellStyle name="Percent 5 37" xfId="12001" xr:uid="{00000000-0005-0000-0000-0000932F0000}"/>
    <cellStyle name="Percent 5 38" xfId="12002" xr:uid="{00000000-0005-0000-0000-0000942F0000}"/>
    <cellStyle name="Percent 5 39" xfId="12003" xr:uid="{00000000-0005-0000-0000-0000952F0000}"/>
    <cellStyle name="Percent 5 4" xfId="12004" xr:uid="{00000000-0005-0000-0000-0000962F0000}"/>
    <cellStyle name="Percent 5 40" xfId="12005" xr:uid="{00000000-0005-0000-0000-0000972F0000}"/>
    <cellStyle name="Percent 5 41" xfId="12006" xr:uid="{00000000-0005-0000-0000-0000982F0000}"/>
    <cellStyle name="Percent 5 42" xfId="12007" xr:uid="{00000000-0005-0000-0000-0000992F0000}"/>
    <cellStyle name="Percent 5 43" xfId="12008" xr:uid="{00000000-0005-0000-0000-00009A2F0000}"/>
    <cellStyle name="Percent 5 44" xfId="12009" xr:uid="{00000000-0005-0000-0000-00009B2F0000}"/>
    <cellStyle name="Percent 5 45" xfId="12010" xr:uid="{00000000-0005-0000-0000-00009C2F0000}"/>
    <cellStyle name="Percent 5 46" xfId="12011" xr:uid="{00000000-0005-0000-0000-00009D2F0000}"/>
    <cellStyle name="Percent 5 47" xfId="12012" xr:uid="{00000000-0005-0000-0000-00009E2F0000}"/>
    <cellStyle name="Percent 5 48" xfId="12013" xr:uid="{00000000-0005-0000-0000-00009F2F0000}"/>
    <cellStyle name="Percent 5 49" xfId="12014" xr:uid="{00000000-0005-0000-0000-0000A02F0000}"/>
    <cellStyle name="Percent 5 5" xfId="12015" xr:uid="{00000000-0005-0000-0000-0000A12F0000}"/>
    <cellStyle name="Percent 5 50" xfId="12016" xr:uid="{00000000-0005-0000-0000-0000A22F0000}"/>
    <cellStyle name="Percent 5 51" xfId="12017" xr:uid="{00000000-0005-0000-0000-0000A32F0000}"/>
    <cellStyle name="Percent 5 52" xfId="12018" xr:uid="{00000000-0005-0000-0000-0000A42F0000}"/>
    <cellStyle name="Percent 5 53" xfId="12019" xr:uid="{00000000-0005-0000-0000-0000A52F0000}"/>
    <cellStyle name="Percent 5 54" xfId="12020" xr:uid="{00000000-0005-0000-0000-0000A62F0000}"/>
    <cellStyle name="Percent 5 55" xfId="12021" xr:uid="{00000000-0005-0000-0000-0000A72F0000}"/>
    <cellStyle name="Percent 5 56" xfId="12022" xr:uid="{00000000-0005-0000-0000-0000A82F0000}"/>
    <cellStyle name="Percent 5 57" xfId="12023" xr:uid="{00000000-0005-0000-0000-0000A92F0000}"/>
    <cellStyle name="Percent 5 58" xfId="12024" xr:uid="{00000000-0005-0000-0000-0000AA2F0000}"/>
    <cellStyle name="Percent 5 59" xfId="12025" xr:uid="{00000000-0005-0000-0000-0000AB2F0000}"/>
    <cellStyle name="Percent 5 6" xfId="12026" xr:uid="{00000000-0005-0000-0000-0000AC2F0000}"/>
    <cellStyle name="Percent 5 60" xfId="12027" xr:uid="{00000000-0005-0000-0000-0000AD2F0000}"/>
    <cellStyle name="Percent 5 61" xfId="12028" xr:uid="{00000000-0005-0000-0000-0000AE2F0000}"/>
    <cellStyle name="Percent 5 62" xfId="12029" xr:uid="{00000000-0005-0000-0000-0000AF2F0000}"/>
    <cellStyle name="Percent 5 63" xfId="12030" xr:uid="{00000000-0005-0000-0000-0000B02F0000}"/>
    <cellStyle name="Percent 5 64" xfId="12031" xr:uid="{00000000-0005-0000-0000-0000B12F0000}"/>
    <cellStyle name="Percent 5 65" xfId="12032" xr:uid="{00000000-0005-0000-0000-0000B22F0000}"/>
    <cellStyle name="Percent 5 66" xfId="12033" xr:uid="{00000000-0005-0000-0000-0000B32F0000}"/>
    <cellStyle name="Percent 5 67" xfId="12034" xr:uid="{00000000-0005-0000-0000-0000B42F0000}"/>
    <cellStyle name="Percent 5 68" xfId="12035" xr:uid="{00000000-0005-0000-0000-0000B52F0000}"/>
    <cellStyle name="Percent 5 69" xfId="12036" xr:uid="{00000000-0005-0000-0000-0000B62F0000}"/>
    <cellStyle name="Percent 5 7" xfId="12037" xr:uid="{00000000-0005-0000-0000-0000B72F0000}"/>
    <cellStyle name="Percent 5 70" xfId="12038" xr:uid="{00000000-0005-0000-0000-0000B82F0000}"/>
    <cellStyle name="Percent 5 71" xfId="12039" xr:uid="{00000000-0005-0000-0000-0000B92F0000}"/>
    <cellStyle name="Percent 5 72" xfId="12040" xr:uid="{00000000-0005-0000-0000-0000BA2F0000}"/>
    <cellStyle name="Percent 5 73" xfId="12041" xr:uid="{00000000-0005-0000-0000-0000BB2F0000}"/>
    <cellStyle name="Percent 5 74" xfId="12042" xr:uid="{00000000-0005-0000-0000-0000BC2F0000}"/>
    <cellStyle name="Percent 5 75" xfId="12043" xr:uid="{00000000-0005-0000-0000-0000BD2F0000}"/>
    <cellStyle name="Percent 5 76" xfId="12044" xr:uid="{00000000-0005-0000-0000-0000BE2F0000}"/>
    <cellStyle name="Percent 5 77" xfId="12045" xr:uid="{00000000-0005-0000-0000-0000BF2F0000}"/>
    <cellStyle name="Percent 5 78" xfId="12046" xr:uid="{00000000-0005-0000-0000-0000C02F0000}"/>
    <cellStyle name="Percent 5 79" xfId="12047" xr:uid="{00000000-0005-0000-0000-0000C12F0000}"/>
    <cellStyle name="Percent 5 8" xfId="12048" xr:uid="{00000000-0005-0000-0000-0000C22F0000}"/>
    <cellStyle name="Percent 5 80" xfId="12049" xr:uid="{00000000-0005-0000-0000-0000C32F0000}"/>
    <cellStyle name="Percent 5 81" xfId="12050" xr:uid="{00000000-0005-0000-0000-0000C42F0000}"/>
    <cellStyle name="Percent 5 82" xfId="12051" xr:uid="{00000000-0005-0000-0000-0000C52F0000}"/>
    <cellStyle name="Percent 5 83" xfId="12052" xr:uid="{00000000-0005-0000-0000-0000C62F0000}"/>
    <cellStyle name="Percent 5 84" xfId="12053" xr:uid="{00000000-0005-0000-0000-0000C72F0000}"/>
    <cellStyle name="Percent 5 85" xfId="12054" xr:uid="{00000000-0005-0000-0000-0000C82F0000}"/>
    <cellStyle name="Percent 5 86" xfId="12055" xr:uid="{00000000-0005-0000-0000-0000C92F0000}"/>
    <cellStyle name="Percent 5 87" xfId="12056" xr:uid="{00000000-0005-0000-0000-0000CA2F0000}"/>
    <cellStyle name="Percent 5 88" xfId="12057" xr:uid="{00000000-0005-0000-0000-0000CB2F0000}"/>
    <cellStyle name="Percent 5 89" xfId="12058" xr:uid="{00000000-0005-0000-0000-0000CC2F0000}"/>
    <cellStyle name="Percent 5 9" xfId="12059" xr:uid="{00000000-0005-0000-0000-0000CD2F0000}"/>
    <cellStyle name="Percent 5 90" xfId="12060" xr:uid="{00000000-0005-0000-0000-0000CE2F0000}"/>
    <cellStyle name="Percent 5 91" xfId="12061" xr:uid="{00000000-0005-0000-0000-0000CF2F0000}"/>
    <cellStyle name="Percent 5 92" xfId="12062" xr:uid="{00000000-0005-0000-0000-0000D02F0000}"/>
    <cellStyle name="Percent 5 93" xfId="12063" xr:uid="{00000000-0005-0000-0000-0000D12F0000}"/>
    <cellStyle name="Percent 5 94" xfId="12064" xr:uid="{00000000-0005-0000-0000-0000D22F0000}"/>
    <cellStyle name="Percent 6" xfId="12065" xr:uid="{00000000-0005-0000-0000-0000D32F0000}"/>
    <cellStyle name="Percent 6 10" xfId="12066" xr:uid="{00000000-0005-0000-0000-0000D42F0000}"/>
    <cellStyle name="Percent 6 11" xfId="12067" xr:uid="{00000000-0005-0000-0000-0000D52F0000}"/>
    <cellStyle name="Percent 6 12" xfId="12068" xr:uid="{00000000-0005-0000-0000-0000D62F0000}"/>
    <cellStyle name="Percent 6 13" xfId="12069" xr:uid="{00000000-0005-0000-0000-0000D72F0000}"/>
    <cellStyle name="Percent 6 14" xfId="12070" xr:uid="{00000000-0005-0000-0000-0000D82F0000}"/>
    <cellStyle name="Percent 6 15" xfId="12071" xr:uid="{00000000-0005-0000-0000-0000D92F0000}"/>
    <cellStyle name="Percent 6 16" xfId="12072" xr:uid="{00000000-0005-0000-0000-0000DA2F0000}"/>
    <cellStyle name="Percent 6 17" xfId="12073" xr:uid="{00000000-0005-0000-0000-0000DB2F0000}"/>
    <cellStyle name="Percent 6 18" xfId="12074" xr:uid="{00000000-0005-0000-0000-0000DC2F0000}"/>
    <cellStyle name="Percent 6 19" xfId="12075" xr:uid="{00000000-0005-0000-0000-0000DD2F0000}"/>
    <cellStyle name="Percent 6 2" xfId="12076" xr:uid="{00000000-0005-0000-0000-0000DE2F0000}"/>
    <cellStyle name="Percent 6 20" xfId="12077" xr:uid="{00000000-0005-0000-0000-0000DF2F0000}"/>
    <cellStyle name="Percent 6 21" xfId="12078" xr:uid="{00000000-0005-0000-0000-0000E02F0000}"/>
    <cellStyle name="Percent 6 22" xfId="12079" xr:uid="{00000000-0005-0000-0000-0000E12F0000}"/>
    <cellStyle name="Percent 6 23" xfId="12080" xr:uid="{00000000-0005-0000-0000-0000E22F0000}"/>
    <cellStyle name="Percent 6 3" xfId="12081" xr:uid="{00000000-0005-0000-0000-0000E32F0000}"/>
    <cellStyle name="Percent 6 4" xfId="12082" xr:uid="{00000000-0005-0000-0000-0000E42F0000}"/>
    <cellStyle name="Percent 6 5" xfId="12083" xr:uid="{00000000-0005-0000-0000-0000E52F0000}"/>
    <cellStyle name="Percent 6 6" xfId="12084" xr:uid="{00000000-0005-0000-0000-0000E62F0000}"/>
    <cellStyle name="Percent 6 7" xfId="12085" xr:uid="{00000000-0005-0000-0000-0000E72F0000}"/>
    <cellStyle name="Percent 6 8" xfId="12086" xr:uid="{00000000-0005-0000-0000-0000E82F0000}"/>
    <cellStyle name="Percent 6 9" xfId="12087" xr:uid="{00000000-0005-0000-0000-0000E92F0000}"/>
    <cellStyle name="Percent 7" xfId="12088" xr:uid="{00000000-0005-0000-0000-0000EA2F0000}"/>
    <cellStyle name="Percent 7 10" xfId="12089" xr:uid="{00000000-0005-0000-0000-0000EB2F0000}"/>
    <cellStyle name="Percent 7 11" xfId="12090" xr:uid="{00000000-0005-0000-0000-0000EC2F0000}"/>
    <cellStyle name="Percent 7 12" xfId="12091" xr:uid="{00000000-0005-0000-0000-0000ED2F0000}"/>
    <cellStyle name="Percent 7 13" xfId="12092" xr:uid="{00000000-0005-0000-0000-0000EE2F0000}"/>
    <cellStyle name="Percent 7 14" xfId="12093" xr:uid="{00000000-0005-0000-0000-0000EF2F0000}"/>
    <cellStyle name="Percent 7 15" xfId="12094" xr:uid="{00000000-0005-0000-0000-0000F02F0000}"/>
    <cellStyle name="Percent 7 16" xfId="12095" xr:uid="{00000000-0005-0000-0000-0000F12F0000}"/>
    <cellStyle name="Percent 7 17" xfId="12096" xr:uid="{00000000-0005-0000-0000-0000F22F0000}"/>
    <cellStyle name="Percent 7 18" xfId="12097" xr:uid="{00000000-0005-0000-0000-0000F32F0000}"/>
    <cellStyle name="Percent 7 19" xfId="12098" xr:uid="{00000000-0005-0000-0000-0000F42F0000}"/>
    <cellStyle name="Percent 7 2" xfId="12099" xr:uid="{00000000-0005-0000-0000-0000F52F0000}"/>
    <cellStyle name="Percent 7 20" xfId="12100" xr:uid="{00000000-0005-0000-0000-0000F62F0000}"/>
    <cellStyle name="Percent 7 21" xfId="12101" xr:uid="{00000000-0005-0000-0000-0000F72F0000}"/>
    <cellStyle name="Percent 7 22" xfId="12102" xr:uid="{00000000-0005-0000-0000-0000F82F0000}"/>
    <cellStyle name="Percent 7 23" xfId="12103" xr:uid="{00000000-0005-0000-0000-0000F92F0000}"/>
    <cellStyle name="Percent 7 24" xfId="12104" xr:uid="{00000000-0005-0000-0000-0000FA2F0000}"/>
    <cellStyle name="Percent 7 25" xfId="12105" xr:uid="{00000000-0005-0000-0000-0000FB2F0000}"/>
    <cellStyle name="Percent 7 26" xfId="12106" xr:uid="{00000000-0005-0000-0000-0000FC2F0000}"/>
    <cellStyle name="Percent 7 27" xfId="12107" xr:uid="{00000000-0005-0000-0000-0000FD2F0000}"/>
    <cellStyle name="Percent 7 28" xfId="12108" xr:uid="{00000000-0005-0000-0000-0000FE2F0000}"/>
    <cellStyle name="Percent 7 29" xfId="12109" xr:uid="{00000000-0005-0000-0000-0000FF2F0000}"/>
    <cellStyle name="Percent 7 3" xfId="12110" xr:uid="{00000000-0005-0000-0000-000000300000}"/>
    <cellStyle name="Percent 7 30" xfId="12111" xr:uid="{00000000-0005-0000-0000-000001300000}"/>
    <cellStyle name="Percent 7 31" xfId="12112" xr:uid="{00000000-0005-0000-0000-000002300000}"/>
    <cellStyle name="Percent 7 32" xfId="12113" xr:uid="{00000000-0005-0000-0000-000003300000}"/>
    <cellStyle name="Percent 7 33" xfId="12114" xr:uid="{00000000-0005-0000-0000-000004300000}"/>
    <cellStyle name="Percent 7 34" xfId="12115" xr:uid="{00000000-0005-0000-0000-000005300000}"/>
    <cellStyle name="Percent 7 35" xfId="12116" xr:uid="{00000000-0005-0000-0000-000006300000}"/>
    <cellStyle name="Percent 7 36" xfId="12117" xr:uid="{00000000-0005-0000-0000-000007300000}"/>
    <cellStyle name="Percent 7 37" xfId="12118" xr:uid="{00000000-0005-0000-0000-000008300000}"/>
    <cellStyle name="Percent 7 38" xfId="12119" xr:uid="{00000000-0005-0000-0000-000009300000}"/>
    <cellStyle name="Percent 7 39" xfId="12120" xr:uid="{00000000-0005-0000-0000-00000A300000}"/>
    <cellStyle name="Percent 7 4" xfId="12121" xr:uid="{00000000-0005-0000-0000-00000B300000}"/>
    <cellStyle name="Percent 7 40" xfId="12122" xr:uid="{00000000-0005-0000-0000-00000C300000}"/>
    <cellStyle name="Percent 7 41" xfId="12123" xr:uid="{00000000-0005-0000-0000-00000D300000}"/>
    <cellStyle name="Percent 7 42" xfId="12124" xr:uid="{00000000-0005-0000-0000-00000E300000}"/>
    <cellStyle name="Percent 7 43" xfId="12125" xr:uid="{00000000-0005-0000-0000-00000F300000}"/>
    <cellStyle name="Percent 7 44" xfId="12126" xr:uid="{00000000-0005-0000-0000-000010300000}"/>
    <cellStyle name="Percent 7 45" xfId="12127" xr:uid="{00000000-0005-0000-0000-000011300000}"/>
    <cellStyle name="Percent 7 46" xfId="12128" xr:uid="{00000000-0005-0000-0000-000012300000}"/>
    <cellStyle name="Percent 7 47" xfId="12129" xr:uid="{00000000-0005-0000-0000-000013300000}"/>
    <cellStyle name="Percent 7 48" xfId="12130" xr:uid="{00000000-0005-0000-0000-000014300000}"/>
    <cellStyle name="Percent 7 49" xfId="12131" xr:uid="{00000000-0005-0000-0000-000015300000}"/>
    <cellStyle name="Percent 7 5" xfId="12132" xr:uid="{00000000-0005-0000-0000-000016300000}"/>
    <cellStyle name="Percent 7 50" xfId="12133" xr:uid="{00000000-0005-0000-0000-000017300000}"/>
    <cellStyle name="Percent 7 51" xfId="12134" xr:uid="{00000000-0005-0000-0000-000018300000}"/>
    <cellStyle name="Percent 7 52" xfId="12135" xr:uid="{00000000-0005-0000-0000-000019300000}"/>
    <cellStyle name="Percent 7 53" xfId="12136" xr:uid="{00000000-0005-0000-0000-00001A300000}"/>
    <cellStyle name="Percent 7 54" xfId="12137" xr:uid="{00000000-0005-0000-0000-00001B300000}"/>
    <cellStyle name="Percent 7 55" xfId="12138" xr:uid="{00000000-0005-0000-0000-00001C300000}"/>
    <cellStyle name="Percent 7 56" xfId="12139" xr:uid="{00000000-0005-0000-0000-00001D300000}"/>
    <cellStyle name="Percent 7 57" xfId="12140" xr:uid="{00000000-0005-0000-0000-00001E300000}"/>
    <cellStyle name="Percent 7 58" xfId="12141" xr:uid="{00000000-0005-0000-0000-00001F300000}"/>
    <cellStyle name="Percent 7 59" xfId="12142" xr:uid="{00000000-0005-0000-0000-000020300000}"/>
    <cellStyle name="Percent 7 6" xfId="12143" xr:uid="{00000000-0005-0000-0000-000021300000}"/>
    <cellStyle name="Percent 7 60" xfId="12144" xr:uid="{00000000-0005-0000-0000-000022300000}"/>
    <cellStyle name="Percent 7 61" xfId="12145" xr:uid="{00000000-0005-0000-0000-000023300000}"/>
    <cellStyle name="Percent 7 62" xfId="12146" xr:uid="{00000000-0005-0000-0000-000024300000}"/>
    <cellStyle name="Percent 7 63" xfId="12147" xr:uid="{00000000-0005-0000-0000-000025300000}"/>
    <cellStyle name="Percent 7 64" xfId="12148" xr:uid="{00000000-0005-0000-0000-000026300000}"/>
    <cellStyle name="Percent 7 65" xfId="12149" xr:uid="{00000000-0005-0000-0000-000027300000}"/>
    <cellStyle name="Percent 7 66" xfId="12150" xr:uid="{00000000-0005-0000-0000-000028300000}"/>
    <cellStyle name="Percent 7 67" xfId="12151" xr:uid="{00000000-0005-0000-0000-000029300000}"/>
    <cellStyle name="Percent 7 68" xfId="12152" xr:uid="{00000000-0005-0000-0000-00002A300000}"/>
    <cellStyle name="Percent 7 69" xfId="12153" xr:uid="{00000000-0005-0000-0000-00002B300000}"/>
    <cellStyle name="Percent 7 7" xfId="12154" xr:uid="{00000000-0005-0000-0000-00002C300000}"/>
    <cellStyle name="Percent 7 70" xfId="12155" xr:uid="{00000000-0005-0000-0000-00002D300000}"/>
    <cellStyle name="Percent 7 71" xfId="12156" xr:uid="{00000000-0005-0000-0000-00002E300000}"/>
    <cellStyle name="Percent 7 72" xfId="12157" xr:uid="{00000000-0005-0000-0000-00002F300000}"/>
    <cellStyle name="Percent 7 73" xfId="12158" xr:uid="{00000000-0005-0000-0000-000030300000}"/>
    <cellStyle name="Percent 7 74" xfId="12159" xr:uid="{00000000-0005-0000-0000-000031300000}"/>
    <cellStyle name="Percent 7 8" xfId="12160" xr:uid="{00000000-0005-0000-0000-000032300000}"/>
    <cellStyle name="Percent 7 9" xfId="12161" xr:uid="{00000000-0005-0000-0000-000033300000}"/>
    <cellStyle name="Percent 8" xfId="12162" xr:uid="{00000000-0005-0000-0000-000034300000}"/>
    <cellStyle name="Percent 8 10" xfId="12163" xr:uid="{00000000-0005-0000-0000-000035300000}"/>
    <cellStyle name="Percent 8 11" xfId="12164" xr:uid="{00000000-0005-0000-0000-000036300000}"/>
    <cellStyle name="Percent 8 12" xfId="12165" xr:uid="{00000000-0005-0000-0000-000037300000}"/>
    <cellStyle name="Percent 8 13" xfId="12166" xr:uid="{00000000-0005-0000-0000-000038300000}"/>
    <cellStyle name="Percent 8 14" xfId="12167" xr:uid="{00000000-0005-0000-0000-000039300000}"/>
    <cellStyle name="Percent 8 15" xfId="12168" xr:uid="{00000000-0005-0000-0000-00003A300000}"/>
    <cellStyle name="Percent 8 16" xfId="12169" xr:uid="{00000000-0005-0000-0000-00003B300000}"/>
    <cellStyle name="Percent 8 17" xfId="12170" xr:uid="{00000000-0005-0000-0000-00003C300000}"/>
    <cellStyle name="Percent 8 18" xfId="12171" xr:uid="{00000000-0005-0000-0000-00003D300000}"/>
    <cellStyle name="Percent 8 19" xfId="12172" xr:uid="{00000000-0005-0000-0000-00003E300000}"/>
    <cellStyle name="Percent 8 2" xfId="12173" xr:uid="{00000000-0005-0000-0000-00003F300000}"/>
    <cellStyle name="Percent 8 20" xfId="12174" xr:uid="{00000000-0005-0000-0000-000040300000}"/>
    <cellStyle name="Percent 8 21" xfId="12175" xr:uid="{00000000-0005-0000-0000-000041300000}"/>
    <cellStyle name="Percent 8 22" xfId="12176" xr:uid="{00000000-0005-0000-0000-000042300000}"/>
    <cellStyle name="Percent 8 23" xfId="12177" xr:uid="{00000000-0005-0000-0000-000043300000}"/>
    <cellStyle name="Percent 8 24" xfId="12178" xr:uid="{00000000-0005-0000-0000-000044300000}"/>
    <cellStyle name="Percent 8 25" xfId="12179" xr:uid="{00000000-0005-0000-0000-000045300000}"/>
    <cellStyle name="Percent 8 26" xfId="12180" xr:uid="{00000000-0005-0000-0000-000046300000}"/>
    <cellStyle name="Percent 8 27" xfId="12181" xr:uid="{00000000-0005-0000-0000-000047300000}"/>
    <cellStyle name="Percent 8 28" xfId="12182" xr:uid="{00000000-0005-0000-0000-000048300000}"/>
    <cellStyle name="Percent 8 29" xfId="12183" xr:uid="{00000000-0005-0000-0000-000049300000}"/>
    <cellStyle name="Percent 8 3" xfId="12184" xr:uid="{00000000-0005-0000-0000-00004A300000}"/>
    <cellStyle name="Percent 8 30" xfId="12185" xr:uid="{00000000-0005-0000-0000-00004B300000}"/>
    <cellStyle name="Percent 8 31" xfId="12186" xr:uid="{00000000-0005-0000-0000-00004C300000}"/>
    <cellStyle name="Percent 8 32" xfId="12187" xr:uid="{00000000-0005-0000-0000-00004D300000}"/>
    <cellStyle name="Percent 8 33" xfId="12188" xr:uid="{00000000-0005-0000-0000-00004E300000}"/>
    <cellStyle name="Percent 8 34" xfId="12189" xr:uid="{00000000-0005-0000-0000-00004F300000}"/>
    <cellStyle name="Percent 8 35" xfId="12190" xr:uid="{00000000-0005-0000-0000-000050300000}"/>
    <cellStyle name="Percent 8 36" xfId="12191" xr:uid="{00000000-0005-0000-0000-000051300000}"/>
    <cellStyle name="Percent 8 37" xfId="12192" xr:uid="{00000000-0005-0000-0000-000052300000}"/>
    <cellStyle name="Percent 8 38" xfId="12193" xr:uid="{00000000-0005-0000-0000-000053300000}"/>
    <cellStyle name="Percent 8 39" xfId="12194" xr:uid="{00000000-0005-0000-0000-000054300000}"/>
    <cellStyle name="Percent 8 4" xfId="12195" xr:uid="{00000000-0005-0000-0000-000055300000}"/>
    <cellStyle name="Percent 8 40" xfId="12196" xr:uid="{00000000-0005-0000-0000-000056300000}"/>
    <cellStyle name="Percent 8 41" xfId="12197" xr:uid="{00000000-0005-0000-0000-000057300000}"/>
    <cellStyle name="Percent 8 42" xfId="12198" xr:uid="{00000000-0005-0000-0000-000058300000}"/>
    <cellStyle name="Percent 8 43" xfId="12199" xr:uid="{00000000-0005-0000-0000-000059300000}"/>
    <cellStyle name="Percent 8 44" xfId="12200" xr:uid="{00000000-0005-0000-0000-00005A300000}"/>
    <cellStyle name="Percent 8 45" xfId="12201" xr:uid="{00000000-0005-0000-0000-00005B300000}"/>
    <cellStyle name="Percent 8 46" xfId="12202" xr:uid="{00000000-0005-0000-0000-00005C300000}"/>
    <cellStyle name="Percent 8 47" xfId="12203" xr:uid="{00000000-0005-0000-0000-00005D300000}"/>
    <cellStyle name="Percent 8 48" xfId="12204" xr:uid="{00000000-0005-0000-0000-00005E300000}"/>
    <cellStyle name="Percent 8 49" xfId="12205" xr:uid="{00000000-0005-0000-0000-00005F300000}"/>
    <cellStyle name="Percent 8 5" xfId="12206" xr:uid="{00000000-0005-0000-0000-000060300000}"/>
    <cellStyle name="Percent 8 50" xfId="12207" xr:uid="{00000000-0005-0000-0000-000061300000}"/>
    <cellStyle name="Percent 8 51" xfId="12208" xr:uid="{00000000-0005-0000-0000-000062300000}"/>
    <cellStyle name="Percent 8 52" xfId="12209" xr:uid="{00000000-0005-0000-0000-000063300000}"/>
    <cellStyle name="Percent 8 53" xfId="12210" xr:uid="{00000000-0005-0000-0000-000064300000}"/>
    <cellStyle name="Percent 8 54" xfId="12211" xr:uid="{00000000-0005-0000-0000-000065300000}"/>
    <cellStyle name="Percent 8 55" xfId="12212" xr:uid="{00000000-0005-0000-0000-000066300000}"/>
    <cellStyle name="Percent 8 56" xfId="12213" xr:uid="{00000000-0005-0000-0000-000067300000}"/>
    <cellStyle name="Percent 8 57" xfId="12214" xr:uid="{00000000-0005-0000-0000-000068300000}"/>
    <cellStyle name="Percent 8 58" xfId="12215" xr:uid="{00000000-0005-0000-0000-000069300000}"/>
    <cellStyle name="Percent 8 59" xfId="12216" xr:uid="{00000000-0005-0000-0000-00006A300000}"/>
    <cellStyle name="Percent 8 6" xfId="12217" xr:uid="{00000000-0005-0000-0000-00006B300000}"/>
    <cellStyle name="Percent 8 60" xfId="12218" xr:uid="{00000000-0005-0000-0000-00006C300000}"/>
    <cellStyle name="Percent 8 61" xfId="12219" xr:uid="{00000000-0005-0000-0000-00006D300000}"/>
    <cellStyle name="Percent 8 62" xfId="12220" xr:uid="{00000000-0005-0000-0000-00006E300000}"/>
    <cellStyle name="Percent 8 63" xfId="12221" xr:uid="{00000000-0005-0000-0000-00006F300000}"/>
    <cellStyle name="Percent 8 64" xfId="12222" xr:uid="{00000000-0005-0000-0000-000070300000}"/>
    <cellStyle name="Percent 8 65" xfId="12223" xr:uid="{00000000-0005-0000-0000-000071300000}"/>
    <cellStyle name="Percent 8 66" xfId="12224" xr:uid="{00000000-0005-0000-0000-000072300000}"/>
    <cellStyle name="Percent 8 67" xfId="12225" xr:uid="{00000000-0005-0000-0000-000073300000}"/>
    <cellStyle name="Percent 8 68" xfId="12226" xr:uid="{00000000-0005-0000-0000-000074300000}"/>
    <cellStyle name="Percent 8 69" xfId="12227" xr:uid="{00000000-0005-0000-0000-000075300000}"/>
    <cellStyle name="Percent 8 7" xfId="12228" xr:uid="{00000000-0005-0000-0000-000076300000}"/>
    <cellStyle name="Percent 8 70" xfId="12229" xr:uid="{00000000-0005-0000-0000-000077300000}"/>
    <cellStyle name="Percent 8 71" xfId="12230" xr:uid="{00000000-0005-0000-0000-000078300000}"/>
    <cellStyle name="Percent 8 72" xfId="12231" xr:uid="{00000000-0005-0000-0000-000079300000}"/>
    <cellStyle name="Percent 8 73" xfId="12232" xr:uid="{00000000-0005-0000-0000-00007A300000}"/>
    <cellStyle name="Percent 8 74" xfId="12233" xr:uid="{00000000-0005-0000-0000-00007B300000}"/>
    <cellStyle name="Percent 8 75" xfId="12234" xr:uid="{00000000-0005-0000-0000-00007C300000}"/>
    <cellStyle name="Percent 8 8" xfId="12235" xr:uid="{00000000-0005-0000-0000-00007D300000}"/>
    <cellStyle name="Percent 8 9" xfId="12236" xr:uid="{00000000-0005-0000-0000-00007E300000}"/>
    <cellStyle name="Percent 9" xfId="12237" xr:uid="{00000000-0005-0000-0000-00007F300000}"/>
    <cellStyle name="Percent 9 2" xfId="12238" xr:uid="{00000000-0005-0000-0000-000080300000}"/>
    <cellStyle name="Percent 9 3" xfId="12239" xr:uid="{00000000-0005-0000-0000-000081300000}"/>
    <cellStyle name="Result" xfId="12240" xr:uid="{00000000-0005-0000-0000-000082300000}"/>
    <cellStyle name="Result 2" xfId="12241" xr:uid="{00000000-0005-0000-0000-000083300000}"/>
    <cellStyle name="SAPBEXchaText 2" xfId="12242" xr:uid="{00000000-0005-0000-0000-000084300000}"/>
    <cellStyle name="SAPBEXstdData 2" xfId="12243" xr:uid="{00000000-0005-0000-0000-000085300000}"/>
    <cellStyle name="SAPBEXstdData 2 10" xfId="12244" xr:uid="{00000000-0005-0000-0000-000086300000}"/>
    <cellStyle name="SAPBEXstdData 2 10 10" xfId="12245" xr:uid="{00000000-0005-0000-0000-000087300000}"/>
    <cellStyle name="SAPBEXstdData 2 10 11" xfId="12246" xr:uid="{00000000-0005-0000-0000-000088300000}"/>
    <cellStyle name="SAPBEXstdData 2 10 2" xfId="12247" xr:uid="{00000000-0005-0000-0000-000089300000}"/>
    <cellStyle name="SAPBEXstdData 2 10 2 2" xfId="12248" xr:uid="{00000000-0005-0000-0000-00008A300000}"/>
    <cellStyle name="SAPBEXstdData 2 10 2 3" xfId="12249" xr:uid="{00000000-0005-0000-0000-00008B300000}"/>
    <cellStyle name="SAPBEXstdData 2 10 2 4" xfId="12250" xr:uid="{00000000-0005-0000-0000-00008C300000}"/>
    <cellStyle name="SAPBEXstdData 2 10 2 5" xfId="12251" xr:uid="{00000000-0005-0000-0000-00008D300000}"/>
    <cellStyle name="SAPBEXstdData 2 10 2 6" xfId="12252" xr:uid="{00000000-0005-0000-0000-00008E300000}"/>
    <cellStyle name="SAPBEXstdData 2 10 2 7" xfId="12253" xr:uid="{00000000-0005-0000-0000-00008F300000}"/>
    <cellStyle name="SAPBEXstdData 2 10 3" xfId="12254" xr:uid="{00000000-0005-0000-0000-000090300000}"/>
    <cellStyle name="SAPBEXstdData 2 10 3 2" xfId="12255" xr:uid="{00000000-0005-0000-0000-000091300000}"/>
    <cellStyle name="SAPBEXstdData 2 10 3 3" xfId="12256" xr:uid="{00000000-0005-0000-0000-000092300000}"/>
    <cellStyle name="SAPBEXstdData 2 10 3 4" xfId="12257" xr:uid="{00000000-0005-0000-0000-000093300000}"/>
    <cellStyle name="SAPBEXstdData 2 10 3 5" xfId="12258" xr:uid="{00000000-0005-0000-0000-000094300000}"/>
    <cellStyle name="SAPBEXstdData 2 10 3 6" xfId="12259" xr:uid="{00000000-0005-0000-0000-000095300000}"/>
    <cellStyle name="SAPBEXstdData 2 10 3 7" xfId="12260" xr:uid="{00000000-0005-0000-0000-000096300000}"/>
    <cellStyle name="SAPBEXstdData 2 10 4" xfId="12261" xr:uid="{00000000-0005-0000-0000-000097300000}"/>
    <cellStyle name="SAPBEXstdData 2 10 4 2" xfId="12262" xr:uid="{00000000-0005-0000-0000-000098300000}"/>
    <cellStyle name="SAPBEXstdData 2 10 4 3" xfId="12263" xr:uid="{00000000-0005-0000-0000-000099300000}"/>
    <cellStyle name="SAPBEXstdData 2 10 4 4" xfId="12264" xr:uid="{00000000-0005-0000-0000-00009A300000}"/>
    <cellStyle name="SAPBEXstdData 2 10 4 5" xfId="12265" xr:uid="{00000000-0005-0000-0000-00009B300000}"/>
    <cellStyle name="SAPBEXstdData 2 10 4 6" xfId="12266" xr:uid="{00000000-0005-0000-0000-00009C300000}"/>
    <cellStyle name="SAPBEXstdData 2 10 4 7" xfId="12267" xr:uid="{00000000-0005-0000-0000-00009D300000}"/>
    <cellStyle name="SAPBEXstdData 2 10 5" xfId="12268" xr:uid="{00000000-0005-0000-0000-00009E300000}"/>
    <cellStyle name="SAPBEXstdData 2 10 5 2" xfId="12269" xr:uid="{00000000-0005-0000-0000-00009F300000}"/>
    <cellStyle name="SAPBEXstdData 2 10 5 3" xfId="12270" xr:uid="{00000000-0005-0000-0000-0000A0300000}"/>
    <cellStyle name="SAPBEXstdData 2 10 5 4" xfId="12271" xr:uid="{00000000-0005-0000-0000-0000A1300000}"/>
    <cellStyle name="SAPBEXstdData 2 10 5 5" xfId="12272" xr:uid="{00000000-0005-0000-0000-0000A2300000}"/>
    <cellStyle name="SAPBEXstdData 2 10 5 6" xfId="12273" xr:uid="{00000000-0005-0000-0000-0000A3300000}"/>
    <cellStyle name="SAPBEXstdData 2 10 5 7" xfId="12274" xr:uid="{00000000-0005-0000-0000-0000A4300000}"/>
    <cellStyle name="SAPBEXstdData 2 10 6" xfId="12275" xr:uid="{00000000-0005-0000-0000-0000A5300000}"/>
    <cellStyle name="SAPBEXstdData 2 10 7" xfId="12276" xr:uid="{00000000-0005-0000-0000-0000A6300000}"/>
    <cellStyle name="SAPBEXstdData 2 10 8" xfId="12277" xr:uid="{00000000-0005-0000-0000-0000A7300000}"/>
    <cellStyle name="SAPBEXstdData 2 10 9" xfId="12278" xr:uid="{00000000-0005-0000-0000-0000A8300000}"/>
    <cellStyle name="SAPBEXstdData 2 11" xfId="12279" xr:uid="{00000000-0005-0000-0000-0000A9300000}"/>
    <cellStyle name="SAPBEXstdData 2 11 10" xfId="12280" xr:uid="{00000000-0005-0000-0000-0000AA300000}"/>
    <cellStyle name="SAPBEXstdData 2 11 11" xfId="12281" xr:uid="{00000000-0005-0000-0000-0000AB300000}"/>
    <cellStyle name="SAPBEXstdData 2 11 2" xfId="12282" xr:uid="{00000000-0005-0000-0000-0000AC300000}"/>
    <cellStyle name="SAPBEXstdData 2 11 2 2" xfId="12283" xr:uid="{00000000-0005-0000-0000-0000AD300000}"/>
    <cellStyle name="SAPBEXstdData 2 11 2 3" xfId="12284" xr:uid="{00000000-0005-0000-0000-0000AE300000}"/>
    <cellStyle name="SAPBEXstdData 2 11 2 4" xfId="12285" xr:uid="{00000000-0005-0000-0000-0000AF300000}"/>
    <cellStyle name="SAPBEXstdData 2 11 2 5" xfId="12286" xr:uid="{00000000-0005-0000-0000-0000B0300000}"/>
    <cellStyle name="SAPBEXstdData 2 11 2 6" xfId="12287" xr:uid="{00000000-0005-0000-0000-0000B1300000}"/>
    <cellStyle name="SAPBEXstdData 2 11 2 7" xfId="12288" xr:uid="{00000000-0005-0000-0000-0000B2300000}"/>
    <cellStyle name="SAPBEXstdData 2 11 3" xfId="12289" xr:uid="{00000000-0005-0000-0000-0000B3300000}"/>
    <cellStyle name="SAPBEXstdData 2 11 3 2" xfId="12290" xr:uid="{00000000-0005-0000-0000-0000B4300000}"/>
    <cellStyle name="SAPBEXstdData 2 11 3 3" xfId="12291" xr:uid="{00000000-0005-0000-0000-0000B5300000}"/>
    <cellStyle name="SAPBEXstdData 2 11 3 4" xfId="12292" xr:uid="{00000000-0005-0000-0000-0000B6300000}"/>
    <cellStyle name="SAPBEXstdData 2 11 3 5" xfId="12293" xr:uid="{00000000-0005-0000-0000-0000B7300000}"/>
    <cellStyle name="SAPBEXstdData 2 11 3 6" xfId="12294" xr:uid="{00000000-0005-0000-0000-0000B8300000}"/>
    <cellStyle name="SAPBEXstdData 2 11 3 7" xfId="12295" xr:uid="{00000000-0005-0000-0000-0000B9300000}"/>
    <cellStyle name="SAPBEXstdData 2 11 4" xfId="12296" xr:uid="{00000000-0005-0000-0000-0000BA300000}"/>
    <cellStyle name="SAPBEXstdData 2 11 4 2" xfId="12297" xr:uid="{00000000-0005-0000-0000-0000BB300000}"/>
    <cellStyle name="SAPBEXstdData 2 11 4 3" xfId="12298" xr:uid="{00000000-0005-0000-0000-0000BC300000}"/>
    <cellStyle name="SAPBEXstdData 2 11 4 4" xfId="12299" xr:uid="{00000000-0005-0000-0000-0000BD300000}"/>
    <cellStyle name="SAPBEXstdData 2 11 4 5" xfId="12300" xr:uid="{00000000-0005-0000-0000-0000BE300000}"/>
    <cellStyle name="SAPBEXstdData 2 11 4 6" xfId="12301" xr:uid="{00000000-0005-0000-0000-0000BF300000}"/>
    <cellStyle name="SAPBEXstdData 2 11 4 7" xfId="12302" xr:uid="{00000000-0005-0000-0000-0000C0300000}"/>
    <cellStyle name="SAPBEXstdData 2 11 5" xfId="12303" xr:uid="{00000000-0005-0000-0000-0000C1300000}"/>
    <cellStyle name="SAPBEXstdData 2 11 5 2" xfId="12304" xr:uid="{00000000-0005-0000-0000-0000C2300000}"/>
    <cellStyle name="SAPBEXstdData 2 11 5 3" xfId="12305" xr:uid="{00000000-0005-0000-0000-0000C3300000}"/>
    <cellStyle name="SAPBEXstdData 2 11 5 4" xfId="12306" xr:uid="{00000000-0005-0000-0000-0000C4300000}"/>
    <cellStyle name="SAPBEXstdData 2 11 5 5" xfId="12307" xr:uid="{00000000-0005-0000-0000-0000C5300000}"/>
    <cellStyle name="SAPBEXstdData 2 11 5 6" xfId="12308" xr:uid="{00000000-0005-0000-0000-0000C6300000}"/>
    <cellStyle name="SAPBEXstdData 2 11 5 7" xfId="12309" xr:uid="{00000000-0005-0000-0000-0000C7300000}"/>
    <cellStyle name="SAPBEXstdData 2 11 6" xfId="12310" xr:uid="{00000000-0005-0000-0000-0000C8300000}"/>
    <cellStyle name="SAPBEXstdData 2 11 7" xfId="12311" xr:uid="{00000000-0005-0000-0000-0000C9300000}"/>
    <cellStyle name="SAPBEXstdData 2 11 8" xfId="12312" xr:uid="{00000000-0005-0000-0000-0000CA300000}"/>
    <cellStyle name="SAPBEXstdData 2 11 9" xfId="12313" xr:uid="{00000000-0005-0000-0000-0000CB300000}"/>
    <cellStyle name="SAPBEXstdData 2 12" xfId="12314" xr:uid="{00000000-0005-0000-0000-0000CC300000}"/>
    <cellStyle name="SAPBEXstdData 2 12 10" xfId="12315" xr:uid="{00000000-0005-0000-0000-0000CD300000}"/>
    <cellStyle name="SAPBEXstdData 2 12 11" xfId="12316" xr:uid="{00000000-0005-0000-0000-0000CE300000}"/>
    <cellStyle name="SAPBEXstdData 2 12 2" xfId="12317" xr:uid="{00000000-0005-0000-0000-0000CF300000}"/>
    <cellStyle name="SAPBEXstdData 2 12 2 2" xfId="12318" xr:uid="{00000000-0005-0000-0000-0000D0300000}"/>
    <cellStyle name="SAPBEXstdData 2 12 2 3" xfId="12319" xr:uid="{00000000-0005-0000-0000-0000D1300000}"/>
    <cellStyle name="SAPBEXstdData 2 12 2 4" xfId="12320" xr:uid="{00000000-0005-0000-0000-0000D2300000}"/>
    <cellStyle name="SAPBEXstdData 2 12 2 5" xfId="12321" xr:uid="{00000000-0005-0000-0000-0000D3300000}"/>
    <cellStyle name="SAPBEXstdData 2 12 2 6" xfId="12322" xr:uid="{00000000-0005-0000-0000-0000D4300000}"/>
    <cellStyle name="SAPBEXstdData 2 12 2 7" xfId="12323" xr:uid="{00000000-0005-0000-0000-0000D5300000}"/>
    <cellStyle name="SAPBEXstdData 2 12 3" xfId="12324" xr:uid="{00000000-0005-0000-0000-0000D6300000}"/>
    <cellStyle name="SAPBEXstdData 2 12 3 2" xfId="12325" xr:uid="{00000000-0005-0000-0000-0000D7300000}"/>
    <cellStyle name="SAPBEXstdData 2 12 3 3" xfId="12326" xr:uid="{00000000-0005-0000-0000-0000D8300000}"/>
    <cellStyle name="SAPBEXstdData 2 12 3 4" xfId="12327" xr:uid="{00000000-0005-0000-0000-0000D9300000}"/>
    <cellStyle name="SAPBEXstdData 2 12 3 5" xfId="12328" xr:uid="{00000000-0005-0000-0000-0000DA300000}"/>
    <cellStyle name="SAPBEXstdData 2 12 3 6" xfId="12329" xr:uid="{00000000-0005-0000-0000-0000DB300000}"/>
    <cellStyle name="SAPBEXstdData 2 12 3 7" xfId="12330" xr:uid="{00000000-0005-0000-0000-0000DC300000}"/>
    <cellStyle name="SAPBEXstdData 2 12 4" xfId="12331" xr:uid="{00000000-0005-0000-0000-0000DD300000}"/>
    <cellStyle name="SAPBEXstdData 2 12 4 2" xfId="12332" xr:uid="{00000000-0005-0000-0000-0000DE300000}"/>
    <cellStyle name="SAPBEXstdData 2 12 4 3" xfId="12333" xr:uid="{00000000-0005-0000-0000-0000DF300000}"/>
    <cellStyle name="SAPBEXstdData 2 12 4 4" xfId="12334" xr:uid="{00000000-0005-0000-0000-0000E0300000}"/>
    <cellStyle name="SAPBEXstdData 2 12 4 5" xfId="12335" xr:uid="{00000000-0005-0000-0000-0000E1300000}"/>
    <cellStyle name="SAPBEXstdData 2 12 4 6" xfId="12336" xr:uid="{00000000-0005-0000-0000-0000E2300000}"/>
    <cellStyle name="SAPBEXstdData 2 12 4 7" xfId="12337" xr:uid="{00000000-0005-0000-0000-0000E3300000}"/>
    <cellStyle name="SAPBEXstdData 2 12 5" xfId="12338" xr:uid="{00000000-0005-0000-0000-0000E4300000}"/>
    <cellStyle name="SAPBEXstdData 2 12 5 2" xfId="12339" xr:uid="{00000000-0005-0000-0000-0000E5300000}"/>
    <cellStyle name="SAPBEXstdData 2 12 5 3" xfId="12340" xr:uid="{00000000-0005-0000-0000-0000E6300000}"/>
    <cellStyle name="SAPBEXstdData 2 12 5 4" xfId="12341" xr:uid="{00000000-0005-0000-0000-0000E7300000}"/>
    <cellStyle name="SAPBEXstdData 2 12 5 5" xfId="12342" xr:uid="{00000000-0005-0000-0000-0000E8300000}"/>
    <cellStyle name="SAPBEXstdData 2 12 5 6" xfId="12343" xr:uid="{00000000-0005-0000-0000-0000E9300000}"/>
    <cellStyle name="SAPBEXstdData 2 12 5 7" xfId="12344" xr:uid="{00000000-0005-0000-0000-0000EA300000}"/>
    <cellStyle name="SAPBEXstdData 2 12 6" xfId="12345" xr:uid="{00000000-0005-0000-0000-0000EB300000}"/>
    <cellStyle name="SAPBEXstdData 2 12 7" xfId="12346" xr:uid="{00000000-0005-0000-0000-0000EC300000}"/>
    <cellStyle name="SAPBEXstdData 2 12 8" xfId="12347" xr:uid="{00000000-0005-0000-0000-0000ED300000}"/>
    <cellStyle name="SAPBEXstdData 2 12 9" xfId="12348" xr:uid="{00000000-0005-0000-0000-0000EE300000}"/>
    <cellStyle name="SAPBEXstdData 2 13" xfId="12349" xr:uid="{00000000-0005-0000-0000-0000EF300000}"/>
    <cellStyle name="SAPBEXstdData 2 13 2" xfId="12350" xr:uid="{00000000-0005-0000-0000-0000F0300000}"/>
    <cellStyle name="SAPBEXstdData 2 13 3" xfId="12351" xr:uid="{00000000-0005-0000-0000-0000F1300000}"/>
    <cellStyle name="SAPBEXstdData 2 13 4" xfId="12352" xr:uid="{00000000-0005-0000-0000-0000F2300000}"/>
    <cellStyle name="SAPBEXstdData 2 13 5" xfId="12353" xr:uid="{00000000-0005-0000-0000-0000F3300000}"/>
    <cellStyle name="SAPBEXstdData 2 13 6" xfId="12354" xr:uid="{00000000-0005-0000-0000-0000F4300000}"/>
    <cellStyle name="SAPBEXstdData 2 13 7" xfId="12355" xr:uid="{00000000-0005-0000-0000-0000F5300000}"/>
    <cellStyle name="SAPBEXstdData 2 14" xfId="12356" xr:uid="{00000000-0005-0000-0000-0000F6300000}"/>
    <cellStyle name="SAPBEXstdData 2 14 2" xfId="12357" xr:uid="{00000000-0005-0000-0000-0000F7300000}"/>
    <cellStyle name="SAPBEXstdData 2 14 3" xfId="12358" xr:uid="{00000000-0005-0000-0000-0000F8300000}"/>
    <cellStyle name="SAPBEXstdData 2 14 4" xfId="12359" xr:uid="{00000000-0005-0000-0000-0000F9300000}"/>
    <cellStyle name="SAPBEXstdData 2 14 5" xfId="12360" xr:uid="{00000000-0005-0000-0000-0000FA300000}"/>
    <cellStyle name="SAPBEXstdData 2 14 6" xfId="12361" xr:uid="{00000000-0005-0000-0000-0000FB300000}"/>
    <cellStyle name="SAPBEXstdData 2 14 7" xfId="12362" xr:uid="{00000000-0005-0000-0000-0000FC300000}"/>
    <cellStyle name="SAPBEXstdData 2 15" xfId="12363" xr:uid="{00000000-0005-0000-0000-0000FD300000}"/>
    <cellStyle name="SAPBEXstdData 2 15 2" xfId="12364" xr:uid="{00000000-0005-0000-0000-0000FE300000}"/>
    <cellStyle name="SAPBEXstdData 2 15 3" xfId="12365" xr:uid="{00000000-0005-0000-0000-0000FF300000}"/>
    <cellStyle name="SAPBEXstdData 2 15 4" xfId="12366" xr:uid="{00000000-0005-0000-0000-000000310000}"/>
    <cellStyle name="SAPBEXstdData 2 15 5" xfId="12367" xr:uid="{00000000-0005-0000-0000-000001310000}"/>
    <cellStyle name="SAPBEXstdData 2 15 6" xfId="12368" xr:uid="{00000000-0005-0000-0000-000002310000}"/>
    <cellStyle name="SAPBEXstdData 2 15 7" xfId="12369" xr:uid="{00000000-0005-0000-0000-000003310000}"/>
    <cellStyle name="SAPBEXstdData 2 16" xfId="12370" xr:uid="{00000000-0005-0000-0000-000004310000}"/>
    <cellStyle name="SAPBEXstdData 2 16 2" xfId="12371" xr:uid="{00000000-0005-0000-0000-000005310000}"/>
    <cellStyle name="SAPBEXstdData 2 16 3" xfId="12372" xr:uid="{00000000-0005-0000-0000-000006310000}"/>
    <cellStyle name="SAPBEXstdData 2 16 4" xfId="12373" xr:uid="{00000000-0005-0000-0000-000007310000}"/>
    <cellStyle name="SAPBEXstdData 2 16 5" xfId="12374" xr:uid="{00000000-0005-0000-0000-000008310000}"/>
    <cellStyle name="SAPBEXstdData 2 16 6" xfId="12375" xr:uid="{00000000-0005-0000-0000-000009310000}"/>
    <cellStyle name="SAPBEXstdData 2 16 7" xfId="12376" xr:uid="{00000000-0005-0000-0000-00000A310000}"/>
    <cellStyle name="SAPBEXstdData 2 17" xfId="12377" xr:uid="{00000000-0005-0000-0000-00000B310000}"/>
    <cellStyle name="SAPBEXstdData 2 18" xfId="12378" xr:uid="{00000000-0005-0000-0000-00000C310000}"/>
    <cellStyle name="SAPBEXstdData 2 19" xfId="12379" xr:uid="{00000000-0005-0000-0000-00000D310000}"/>
    <cellStyle name="SAPBEXstdData 2 2" xfId="12380" xr:uid="{00000000-0005-0000-0000-00000E310000}"/>
    <cellStyle name="SAPBEXstdData 2 2 10" xfId="12381" xr:uid="{00000000-0005-0000-0000-00000F310000}"/>
    <cellStyle name="SAPBEXstdData 2 2 11" xfId="12382" xr:uid="{00000000-0005-0000-0000-000010310000}"/>
    <cellStyle name="SAPBEXstdData 2 2 2" xfId="12383" xr:uid="{00000000-0005-0000-0000-000011310000}"/>
    <cellStyle name="SAPBEXstdData 2 2 2 2" xfId="12384" xr:uid="{00000000-0005-0000-0000-000012310000}"/>
    <cellStyle name="SAPBEXstdData 2 2 2 3" xfId="12385" xr:uid="{00000000-0005-0000-0000-000013310000}"/>
    <cellStyle name="SAPBEXstdData 2 2 2 4" xfId="12386" xr:uid="{00000000-0005-0000-0000-000014310000}"/>
    <cellStyle name="SAPBEXstdData 2 2 2 5" xfId="12387" xr:uid="{00000000-0005-0000-0000-000015310000}"/>
    <cellStyle name="SAPBEXstdData 2 2 2 6" xfId="12388" xr:uid="{00000000-0005-0000-0000-000016310000}"/>
    <cellStyle name="SAPBEXstdData 2 2 2 7" xfId="12389" xr:uid="{00000000-0005-0000-0000-000017310000}"/>
    <cellStyle name="SAPBEXstdData 2 2 3" xfId="12390" xr:uid="{00000000-0005-0000-0000-000018310000}"/>
    <cellStyle name="SAPBEXstdData 2 2 3 2" xfId="12391" xr:uid="{00000000-0005-0000-0000-000019310000}"/>
    <cellStyle name="SAPBEXstdData 2 2 3 3" xfId="12392" xr:uid="{00000000-0005-0000-0000-00001A310000}"/>
    <cellStyle name="SAPBEXstdData 2 2 3 4" xfId="12393" xr:uid="{00000000-0005-0000-0000-00001B310000}"/>
    <cellStyle name="SAPBEXstdData 2 2 3 5" xfId="12394" xr:uid="{00000000-0005-0000-0000-00001C310000}"/>
    <cellStyle name="SAPBEXstdData 2 2 3 6" xfId="12395" xr:uid="{00000000-0005-0000-0000-00001D310000}"/>
    <cellStyle name="SAPBEXstdData 2 2 3 7" xfId="12396" xr:uid="{00000000-0005-0000-0000-00001E310000}"/>
    <cellStyle name="SAPBEXstdData 2 2 4" xfId="12397" xr:uid="{00000000-0005-0000-0000-00001F310000}"/>
    <cellStyle name="SAPBEXstdData 2 2 4 2" xfId="12398" xr:uid="{00000000-0005-0000-0000-000020310000}"/>
    <cellStyle name="SAPBEXstdData 2 2 4 3" xfId="12399" xr:uid="{00000000-0005-0000-0000-000021310000}"/>
    <cellStyle name="SAPBEXstdData 2 2 4 4" xfId="12400" xr:uid="{00000000-0005-0000-0000-000022310000}"/>
    <cellStyle name="SAPBEXstdData 2 2 4 5" xfId="12401" xr:uid="{00000000-0005-0000-0000-000023310000}"/>
    <cellStyle name="SAPBEXstdData 2 2 4 6" xfId="12402" xr:uid="{00000000-0005-0000-0000-000024310000}"/>
    <cellStyle name="SAPBEXstdData 2 2 4 7" xfId="12403" xr:uid="{00000000-0005-0000-0000-000025310000}"/>
    <cellStyle name="SAPBEXstdData 2 2 5" xfId="12404" xr:uid="{00000000-0005-0000-0000-000026310000}"/>
    <cellStyle name="SAPBEXstdData 2 2 5 2" xfId="12405" xr:uid="{00000000-0005-0000-0000-000027310000}"/>
    <cellStyle name="SAPBEXstdData 2 2 5 3" xfId="12406" xr:uid="{00000000-0005-0000-0000-000028310000}"/>
    <cellStyle name="SAPBEXstdData 2 2 5 4" xfId="12407" xr:uid="{00000000-0005-0000-0000-000029310000}"/>
    <cellStyle name="SAPBEXstdData 2 2 5 5" xfId="12408" xr:uid="{00000000-0005-0000-0000-00002A310000}"/>
    <cellStyle name="SAPBEXstdData 2 2 5 6" xfId="12409" xr:uid="{00000000-0005-0000-0000-00002B310000}"/>
    <cellStyle name="SAPBEXstdData 2 2 5 7" xfId="12410" xr:uid="{00000000-0005-0000-0000-00002C310000}"/>
    <cellStyle name="SAPBEXstdData 2 2 6" xfId="12411" xr:uid="{00000000-0005-0000-0000-00002D310000}"/>
    <cellStyle name="SAPBEXstdData 2 2 7" xfId="12412" xr:uid="{00000000-0005-0000-0000-00002E310000}"/>
    <cellStyle name="SAPBEXstdData 2 2 8" xfId="12413" xr:uid="{00000000-0005-0000-0000-00002F310000}"/>
    <cellStyle name="SAPBEXstdData 2 2 9" xfId="12414" xr:uid="{00000000-0005-0000-0000-000030310000}"/>
    <cellStyle name="SAPBEXstdData 2 20" xfId="12415" xr:uid="{00000000-0005-0000-0000-000031310000}"/>
    <cellStyle name="SAPBEXstdData 2 21" xfId="12416" xr:uid="{00000000-0005-0000-0000-000032310000}"/>
    <cellStyle name="SAPBEXstdData 2 22" xfId="12417" xr:uid="{00000000-0005-0000-0000-000033310000}"/>
    <cellStyle name="SAPBEXstdData 2 3" xfId="12418" xr:uid="{00000000-0005-0000-0000-000034310000}"/>
    <cellStyle name="SAPBEXstdData 2 3 10" xfId="12419" xr:uid="{00000000-0005-0000-0000-000035310000}"/>
    <cellStyle name="SAPBEXstdData 2 3 11" xfId="12420" xr:uid="{00000000-0005-0000-0000-000036310000}"/>
    <cellStyle name="SAPBEXstdData 2 3 2" xfId="12421" xr:uid="{00000000-0005-0000-0000-000037310000}"/>
    <cellStyle name="SAPBEXstdData 2 3 2 2" xfId="12422" xr:uid="{00000000-0005-0000-0000-000038310000}"/>
    <cellStyle name="SAPBEXstdData 2 3 2 3" xfId="12423" xr:uid="{00000000-0005-0000-0000-000039310000}"/>
    <cellStyle name="SAPBEXstdData 2 3 2 4" xfId="12424" xr:uid="{00000000-0005-0000-0000-00003A310000}"/>
    <cellStyle name="SAPBEXstdData 2 3 2 5" xfId="12425" xr:uid="{00000000-0005-0000-0000-00003B310000}"/>
    <cellStyle name="SAPBEXstdData 2 3 2 6" xfId="12426" xr:uid="{00000000-0005-0000-0000-00003C310000}"/>
    <cellStyle name="SAPBEXstdData 2 3 2 7" xfId="12427" xr:uid="{00000000-0005-0000-0000-00003D310000}"/>
    <cellStyle name="SAPBEXstdData 2 3 3" xfId="12428" xr:uid="{00000000-0005-0000-0000-00003E310000}"/>
    <cellStyle name="SAPBEXstdData 2 3 3 2" xfId="12429" xr:uid="{00000000-0005-0000-0000-00003F310000}"/>
    <cellStyle name="SAPBEXstdData 2 3 3 3" xfId="12430" xr:uid="{00000000-0005-0000-0000-000040310000}"/>
    <cellStyle name="SAPBEXstdData 2 3 3 4" xfId="12431" xr:uid="{00000000-0005-0000-0000-000041310000}"/>
    <cellStyle name="SAPBEXstdData 2 3 3 5" xfId="12432" xr:uid="{00000000-0005-0000-0000-000042310000}"/>
    <cellStyle name="SAPBEXstdData 2 3 3 6" xfId="12433" xr:uid="{00000000-0005-0000-0000-000043310000}"/>
    <cellStyle name="SAPBEXstdData 2 3 3 7" xfId="12434" xr:uid="{00000000-0005-0000-0000-000044310000}"/>
    <cellStyle name="SAPBEXstdData 2 3 4" xfId="12435" xr:uid="{00000000-0005-0000-0000-000045310000}"/>
    <cellStyle name="SAPBEXstdData 2 3 4 2" xfId="12436" xr:uid="{00000000-0005-0000-0000-000046310000}"/>
    <cellStyle name="SAPBEXstdData 2 3 4 3" xfId="12437" xr:uid="{00000000-0005-0000-0000-000047310000}"/>
    <cellStyle name="SAPBEXstdData 2 3 4 4" xfId="12438" xr:uid="{00000000-0005-0000-0000-000048310000}"/>
    <cellStyle name="SAPBEXstdData 2 3 4 5" xfId="12439" xr:uid="{00000000-0005-0000-0000-000049310000}"/>
    <cellStyle name="SAPBEXstdData 2 3 4 6" xfId="12440" xr:uid="{00000000-0005-0000-0000-00004A310000}"/>
    <cellStyle name="SAPBEXstdData 2 3 4 7" xfId="12441" xr:uid="{00000000-0005-0000-0000-00004B310000}"/>
    <cellStyle name="SAPBEXstdData 2 3 5" xfId="12442" xr:uid="{00000000-0005-0000-0000-00004C310000}"/>
    <cellStyle name="SAPBEXstdData 2 3 5 2" xfId="12443" xr:uid="{00000000-0005-0000-0000-00004D310000}"/>
    <cellStyle name="SAPBEXstdData 2 3 5 3" xfId="12444" xr:uid="{00000000-0005-0000-0000-00004E310000}"/>
    <cellStyle name="SAPBEXstdData 2 3 5 4" xfId="12445" xr:uid="{00000000-0005-0000-0000-00004F310000}"/>
    <cellStyle name="SAPBEXstdData 2 3 5 5" xfId="12446" xr:uid="{00000000-0005-0000-0000-000050310000}"/>
    <cellStyle name="SAPBEXstdData 2 3 5 6" xfId="12447" xr:uid="{00000000-0005-0000-0000-000051310000}"/>
    <cellStyle name="SAPBEXstdData 2 3 5 7" xfId="12448" xr:uid="{00000000-0005-0000-0000-000052310000}"/>
    <cellStyle name="SAPBEXstdData 2 3 6" xfId="12449" xr:uid="{00000000-0005-0000-0000-000053310000}"/>
    <cellStyle name="SAPBEXstdData 2 3 7" xfId="12450" xr:uid="{00000000-0005-0000-0000-000054310000}"/>
    <cellStyle name="SAPBEXstdData 2 3 8" xfId="12451" xr:uid="{00000000-0005-0000-0000-000055310000}"/>
    <cellStyle name="SAPBEXstdData 2 3 9" xfId="12452" xr:uid="{00000000-0005-0000-0000-000056310000}"/>
    <cellStyle name="SAPBEXstdData 2 4" xfId="12453" xr:uid="{00000000-0005-0000-0000-000057310000}"/>
    <cellStyle name="SAPBEXstdData 2 4 10" xfId="12454" xr:uid="{00000000-0005-0000-0000-000058310000}"/>
    <cellStyle name="SAPBEXstdData 2 4 11" xfId="12455" xr:uid="{00000000-0005-0000-0000-000059310000}"/>
    <cellStyle name="SAPBEXstdData 2 4 2" xfId="12456" xr:uid="{00000000-0005-0000-0000-00005A310000}"/>
    <cellStyle name="SAPBEXstdData 2 4 2 2" xfId="12457" xr:uid="{00000000-0005-0000-0000-00005B310000}"/>
    <cellStyle name="SAPBEXstdData 2 4 2 3" xfId="12458" xr:uid="{00000000-0005-0000-0000-00005C310000}"/>
    <cellStyle name="SAPBEXstdData 2 4 2 4" xfId="12459" xr:uid="{00000000-0005-0000-0000-00005D310000}"/>
    <cellStyle name="SAPBEXstdData 2 4 2 5" xfId="12460" xr:uid="{00000000-0005-0000-0000-00005E310000}"/>
    <cellStyle name="SAPBEXstdData 2 4 2 6" xfId="12461" xr:uid="{00000000-0005-0000-0000-00005F310000}"/>
    <cellStyle name="SAPBEXstdData 2 4 2 7" xfId="12462" xr:uid="{00000000-0005-0000-0000-000060310000}"/>
    <cellStyle name="SAPBEXstdData 2 4 3" xfId="12463" xr:uid="{00000000-0005-0000-0000-000061310000}"/>
    <cellStyle name="SAPBEXstdData 2 4 3 2" xfId="12464" xr:uid="{00000000-0005-0000-0000-000062310000}"/>
    <cellStyle name="SAPBEXstdData 2 4 3 3" xfId="12465" xr:uid="{00000000-0005-0000-0000-000063310000}"/>
    <cellStyle name="SAPBEXstdData 2 4 3 4" xfId="12466" xr:uid="{00000000-0005-0000-0000-000064310000}"/>
    <cellStyle name="SAPBEXstdData 2 4 3 5" xfId="12467" xr:uid="{00000000-0005-0000-0000-000065310000}"/>
    <cellStyle name="SAPBEXstdData 2 4 3 6" xfId="12468" xr:uid="{00000000-0005-0000-0000-000066310000}"/>
    <cellStyle name="SAPBEXstdData 2 4 3 7" xfId="12469" xr:uid="{00000000-0005-0000-0000-000067310000}"/>
    <cellStyle name="SAPBEXstdData 2 4 4" xfId="12470" xr:uid="{00000000-0005-0000-0000-000068310000}"/>
    <cellStyle name="SAPBEXstdData 2 4 4 2" xfId="12471" xr:uid="{00000000-0005-0000-0000-000069310000}"/>
    <cellStyle name="SAPBEXstdData 2 4 4 3" xfId="12472" xr:uid="{00000000-0005-0000-0000-00006A310000}"/>
    <cellStyle name="SAPBEXstdData 2 4 4 4" xfId="12473" xr:uid="{00000000-0005-0000-0000-00006B310000}"/>
    <cellStyle name="SAPBEXstdData 2 4 4 5" xfId="12474" xr:uid="{00000000-0005-0000-0000-00006C310000}"/>
    <cellStyle name="SAPBEXstdData 2 4 4 6" xfId="12475" xr:uid="{00000000-0005-0000-0000-00006D310000}"/>
    <cellStyle name="SAPBEXstdData 2 4 4 7" xfId="12476" xr:uid="{00000000-0005-0000-0000-00006E310000}"/>
    <cellStyle name="SAPBEXstdData 2 4 5" xfId="12477" xr:uid="{00000000-0005-0000-0000-00006F310000}"/>
    <cellStyle name="SAPBEXstdData 2 4 5 2" xfId="12478" xr:uid="{00000000-0005-0000-0000-000070310000}"/>
    <cellStyle name="SAPBEXstdData 2 4 5 3" xfId="12479" xr:uid="{00000000-0005-0000-0000-000071310000}"/>
    <cellStyle name="SAPBEXstdData 2 4 5 4" xfId="12480" xr:uid="{00000000-0005-0000-0000-000072310000}"/>
    <cellStyle name="SAPBEXstdData 2 4 5 5" xfId="12481" xr:uid="{00000000-0005-0000-0000-000073310000}"/>
    <cellStyle name="SAPBEXstdData 2 4 5 6" xfId="12482" xr:uid="{00000000-0005-0000-0000-000074310000}"/>
    <cellStyle name="SAPBEXstdData 2 4 5 7" xfId="12483" xr:uid="{00000000-0005-0000-0000-000075310000}"/>
    <cellStyle name="SAPBEXstdData 2 4 6" xfId="12484" xr:uid="{00000000-0005-0000-0000-000076310000}"/>
    <cellStyle name="SAPBEXstdData 2 4 7" xfId="12485" xr:uid="{00000000-0005-0000-0000-000077310000}"/>
    <cellStyle name="SAPBEXstdData 2 4 8" xfId="12486" xr:uid="{00000000-0005-0000-0000-000078310000}"/>
    <cellStyle name="SAPBEXstdData 2 4 9" xfId="12487" xr:uid="{00000000-0005-0000-0000-000079310000}"/>
    <cellStyle name="SAPBEXstdData 2 5" xfId="12488" xr:uid="{00000000-0005-0000-0000-00007A310000}"/>
    <cellStyle name="SAPBEXstdData 2 5 10" xfId="12489" xr:uid="{00000000-0005-0000-0000-00007B310000}"/>
    <cellStyle name="SAPBEXstdData 2 5 11" xfId="12490" xr:uid="{00000000-0005-0000-0000-00007C310000}"/>
    <cellStyle name="SAPBEXstdData 2 5 2" xfId="12491" xr:uid="{00000000-0005-0000-0000-00007D310000}"/>
    <cellStyle name="SAPBEXstdData 2 5 2 2" xfId="12492" xr:uid="{00000000-0005-0000-0000-00007E310000}"/>
    <cellStyle name="SAPBEXstdData 2 5 2 3" xfId="12493" xr:uid="{00000000-0005-0000-0000-00007F310000}"/>
    <cellStyle name="SAPBEXstdData 2 5 2 4" xfId="12494" xr:uid="{00000000-0005-0000-0000-000080310000}"/>
    <cellStyle name="SAPBEXstdData 2 5 2 5" xfId="12495" xr:uid="{00000000-0005-0000-0000-000081310000}"/>
    <cellStyle name="SAPBEXstdData 2 5 2 6" xfId="12496" xr:uid="{00000000-0005-0000-0000-000082310000}"/>
    <cellStyle name="SAPBEXstdData 2 5 2 7" xfId="12497" xr:uid="{00000000-0005-0000-0000-000083310000}"/>
    <cellStyle name="SAPBEXstdData 2 5 3" xfId="12498" xr:uid="{00000000-0005-0000-0000-000084310000}"/>
    <cellStyle name="SAPBEXstdData 2 5 3 2" xfId="12499" xr:uid="{00000000-0005-0000-0000-000085310000}"/>
    <cellStyle name="SAPBEXstdData 2 5 3 3" xfId="12500" xr:uid="{00000000-0005-0000-0000-000086310000}"/>
    <cellStyle name="SAPBEXstdData 2 5 3 4" xfId="12501" xr:uid="{00000000-0005-0000-0000-000087310000}"/>
    <cellStyle name="SAPBEXstdData 2 5 3 5" xfId="12502" xr:uid="{00000000-0005-0000-0000-000088310000}"/>
    <cellStyle name="SAPBEXstdData 2 5 3 6" xfId="12503" xr:uid="{00000000-0005-0000-0000-000089310000}"/>
    <cellStyle name="SAPBEXstdData 2 5 3 7" xfId="12504" xr:uid="{00000000-0005-0000-0000-00008A310000}"/>
    <cellStyle name="SAPBEXstdData 2 5 4" xfId="12505" xr:uid="{00000000-0005-0000-0000-00008B310000}"/>
    <cellStyle name="SAPBEXstdData 2 5 4 2" xfId="12506" xr:uid="{00000000-0005-0000-0000-00008C310000}"/>
    <cellStyle name="SAPBEXstdData 2 5 4 3" xfId="12507" xr:uid="{00000000-0005-0000-0000-00008D310000}"/>
    <cellStyle name="SAPBEXstdData 2 5 4 4" xfId="12508" xr:uid="{00000000-0005-0000-0000-00008E310000}"/>
    <cellStyle name="SAPBEXstdData 2 5 4 5" xfId="12509" xr:uid="{00000000-0005-0000-0000-00008F310000}"/>
    <cellStyle name="SAPBEXstdData 2 5 4 6" xfId="12510" xr:uid="{00000000-0005-0000-0000-000090310000}"/>
    <cellStyle name="SAPBEXstdData 2 5 4 7" xfId="12511" xr:uid="{00000000-0005-0000-0000-000091310000}"/>
    <cellStyle name="SAPBEXstdData 2 5 5" xfId="12512" xr:uid="{00000000-0005-0000-0000-000092310000}"/>
    <cellStyle name="SAPBEXstdData 2 5 5 2" xfId="12513" xr:uid="{00000000-0005-0000-0000-000093310000}"/>
    <cellStyle name="SAPBEXstdData 2 5 5 3" xfId="12514" xr:uid="{00000000-0005-0000-0000-000094310000}"/>
    <cellStyle name="SAPBEXstdData 2 5 5 4" xfId="12515" xr:uid="{00000000-0005-0000-0000-000095310000}"/>
    <cellStyle name="SAPBEXstdData 2 5 5 5" xfId="12516" xr:uid="{00000000-0005-0000-0000-000096310000}"/>
    <cellStyle name="SAPBEXstdData 2 5 5 6" xfId="12517" xr:uid="{00000000-0005-0000-0000-000097310000}"/>
    <cellStyle name="SAPBEXstdData 2 5 5 7" xfId="12518" xr:uid="{00000000-0005-0000-0000-000098310000}"/>
    <cellStyle name="SAPBEXstdData 2 5 6" xfId="12519" xr:uid="{00000000-0005-0000-0000-000099310000}"/>
    <cellStyle name="SAPBEXstdData 2 5 7" xfId="12520" xr:uid="{00000000-0005-0000-0000-00009A310000}"/>
    <cellStyle name="SAPBEXstdData 2 5 8" xfId="12521" xr:uid="{00000000-0005-0000-0000-00009B310000}"/>
    <cellStyle name="SAPBEXstdData 2 5 9" xfId="12522" xr:uid="{00000000-0005-0000-0000-00009C310000}"/>
    <cellStyle name="SAPBEXstdData 2 6" xfId="12523" xr:uid="{00000000-0005-0000-0000-00009D310000}"/>
    <cellStyle name="SAPBEXstdData 2 6 10" xfId="12524" xr:uid="{00000000-0005-0000-0000-00009E310000}"/>
    <cellStyle name="SAPBEXstdData 2 6 11" xfId="12525" xr:uid="{00000000-0005-0000-0000-00009F310000}"/>
    <cellStyle name="SAPBEXstdData 2 6 2" xfId="12526" xr:uid="{00000000-0005-0000-0000-0000A0310000}"/>
    <cellStyle name="SAPBEXstdData 2 6 2 2" xfId="12527" xr:uid="{00000000-0005-0000-0000-0000A1310000}"/>
    <cellStyle name="SAPBEXstdData 2 6 2 3" xfId="12528" xr:uid="{00000000-0005-0000-0000-0000A2310000}"/>
    <cellStyle name="SAPBEXstdData 2 6 2 4" xfId="12529" xr:uid="{00000000-0005-0000-0000-0000A3310000}"/>
    <cellStyle name="SAPBEXstdData 2 6 2 5" xfId="12530" xr:uid="{00000000-0005-0000-0000-0000A4310000}"/>
    <cellStyle name="SAPBEXstdData 2 6 2 6" xfId="12531" xr:uid="{00000000-0005-0000-0000-0000A5310000}"/>
    <cellStyle name="SAPBEXstdData 2 6 2 7" xfId="12532" xr:uid="{00000000-0005-0000-0000-0000A6310000}"/>
    <cellStyle name="SAPBEXstdData 2 6 3" xfId="12533" xr:uid="{00000000-0005-0000-0000-0000A7310000}"/>
    <cellStyle name="SAPBEXstdData 2 6 3 2" xfId="12534" xr:uid="{00000000-0005-0000-0000-0000A8310000}"/>
    <cellStyle name="SAPBEXstdData 2 6 3 3" xfId="12535" xr:uid="{00000000-0005-0000-0000-0000A9310000}"/>
    <cellStyle name="SAPBEXstdData 2 6 3 4" xfId="12536" xr:uid="{00000000-0005-0000-0000-0000AA310000}"/>
    <cellStyle name="SAPBEXstdData 2 6 3 5" xfId="12537" xr:uid="{00000000-0005-0000-0000-0000AB310000}"/>
    <cellStyle name="SAPBEXstdData 2 6 3 6" xfId="12538" xr:uid="{00000000-0005-0000-0000-0000AC310000}"/>
    <cellStyle name="SAPBEXstdData 2 6 3 7" xfId="12539" xr:uid="{00000000-0005-0000-0000-0000AD310000}"/>
    <cellStyle name="SAPBEXstdData 2 6 4" xfId="12540" xr:uid="{00000000-0005-0000-0000-0000AE310000}"/>
    <cellStyle name="SAPBEXstdData 2 6 4 2" xfId="12541" xr:uid="{00000000-0005-0000-0000-0000AF310000}"/>
    <cellStyle name="SAPBEXstdData 2 6 4 3" xfId="12542" xr:uid="{00000000-0005-0000-0000-0000B0310000}"/>
    <cellStyle name="SAPBEXstdData 2 6 4 4" xfId="12543" xr:uid="{00000000-0005-0000-0000-0000B1310000}"/>
    <cellStyle name="SAPBEXstdData 2 6 4 5" xfId="12544" xr:uid="{00000000-0005-0000-0000-0000B2310000}"/>
    <cellStyle name="SAPBEXstdData 2 6 4 6" xfId="12545" xr:uid="{00000000-0005-0000-0000-0000B3310000}"/>
    <cellStyle name="SAPBEXstdData 2 6 4 7" xfId="12546" xr:uid="{00000000-0005-0000-0000-0000B4310000}"/>
    <cellStyle name="SAPBEXstdData 2 6 5" xfId="12547" xr:uid="{00000000-0005-0000-0000-0000B5310000}"/>
    <cellStyle name="SAPBEXstdData 2 6 5 2" xfId="12548" xr:uid="{00000000-0005-0000-0000-0000B6310000}"/>
    <cellStyle name="SAPBEXstdData 2 6 5 3" xfId="12549" xr:uid="{00000000-0005-0000-0000-0000B7310000}"/>
    <cellStyle name="SAPBEXstdData 2 6 5 4" xfId="12550" xr:uid="{00000000-0005-0000-0000-0000B8310000}"/>
    <cellStyle name="SAPBEXstdData 2 6 5 5" xfId="12551" xr:uid="{00000000-0005-0000-0000-0000B9310000}"/>
    <cellStyle name="SAPBEXstdData 2 6 5 6" xfId="12552" xr:uid="{00000000-0005-0000-0000-0000BA310000}"/>
    <cellStyle name="SAPBEXstdData 2 6 5 7" xfId="12553" xr:uid="{00000000-0005-0000-0000-0000BB310000}"/>
    <cellStyle name="SAPBEXstdData 2 6 6" xfId="12554" xr:uid="{00000000-0005-0000-0000-0000BC310000}"/>
    <cellStyle name="SAPBEXstdData 2 6 7" xfId="12555" xr:uid="{00000000-0005-0000-0000-0000BD310000}"/>
    <cellStyle name="SAPBEXstdData 2 6 8" xfId="12556" xr:uid="{00000000-0005-0000-0000-0000BE310000}"/>
    <cellStyle name="SAPBEXstdData 2 6 9" xfId="12557" xr:uid="{00000000-0005-0000-0000-0000BF310000}"/>
    <cellStyle name="SAPBEXstdData 2 7" xfId="12558" xr:uid="{00000000-0005-0000-0000-0000C0310000}"/>
    <cellStyle name="SAPBEXstdData 2 7 10" xfId="12559" xr:uid="{00000000-0005-0000-0000-0000C1310000}"/>
    <cellStyle name="SAPBEXstdData 2 7 11" xfId="12560" xr:uid="{00000000-0005-0000-0000-0000C2310000}"/>
    <cellStyle name="SAPBEXstdData 2 7 2" xfId="12561" xr:uid="{00000000-0005-0000-0000-0000C3310000}"/>
    <cellStyle name="SAPBEXstdData 2 7 2 2" xfId="12562" xr:uid="{00000000-0005-0000-0000-0000C4310000}"/>
    <cellStyle name="SAPBEXstdData 2 7 2 3" xfId="12563" xr:uid="{00000000-0005-0000-0000-0000C5310000}"/>
    <cellStyle name="SAPBEXstdData 2 7 2 4" xfId="12564" xr:uid="{00000000-0005-0000-0000-0000C6310000}"/>
    <cellStyle name="SAPBEXstdData 2 7 2 5" xfId="12565" xr:uid="{00000000-0005-0000-0000-0000C7310000}"/>
    <cellStyle name="SAPBEXstdData 2 7 2 6" xfId="12566" xr:uid="{00000000-0005-0000-0000-0000C8310000}"/>
    <cellStyle name="SAPBEXstdData 2 7 2 7" xfId="12567" xr:uid="{00000000-0005-0000-0000-0000C9310000}"/>
    <cellStyle name="SAPBEXstdData 2 7 3" xfId="12568" xr:uid="{00000000-0005-0000-0000-0000CA310000}"/>
    <cellStyle name="SAPBEXstdData 2 7 3 2" xfId="12569" xr:uid="{00000000-0005-0000-0000-0000CB310000}"/>
    <cellStyle name="SAPBEXstdData 2 7 3 3" xfId="12570" xr:uid="{00000000-0005-0000-0000-0000CC310000}"/>
    <cellStyle name="SAPBEXstdData 2 7 3 4" xfId="12571" xr:uid="{00000000-0005-0000-0000-0000CD310000}"/>
    <cellStyle name="SAPBEXstdData 2 7 3 5" xfId="12572" xr:uid="{00000000-0005-0000-0000-0000CE310000}"/>
    <cellStyle name="SAPBEXstdData 2 7 3 6" xfId="12573" xr:uid="{00000000-0005-0000-0000-0000CF310000}"/>
    <cellStyle name="SAPBEXstdData 2 7 3 7" xfId="12574" xr:uid="{00000000-0005-0000-0000-0000D0310000}"/>
    <cellStyle name="SAPBEXstdData 2 7 4" xfId="12575" xr:uid="{00000000-0005-0000-0000-0000D1310000}"/>
    <cellStyle name="SAPBEXstdData 2 7 4 2" xfId="12576" xr:uid="{00000000-0005-0000-0000-0000D2310000}"/>
    <cellStyle name="SAPBEXstdData 2 7 4 3" xfId="12577" xr:uid="{00000000-0005-0000-0000-0000D3310000}"/>
    <cellStyle name="SAPBEXstdData 2 7 4 4" xfId="12578" xr:uid="{00000000-0005-0000-0000-0000D4310000}"/>
    <cellStyle name="SAPBEXstdData 2 7 4 5" xfId="12579" xr:uid="{00000000-0005-0000-0000-0000D5310000}"/>
    <cellStyle name="SAPBEXstdData 2 7 4 6" xfId="12580" xr:uid="{00000000-0005-0000-0000-0000D6310000}"/>
    <cellStyle name="SAPBEXstdData 2 7 4 7" xfId="12581" xr:uid="{00000000-0005-0000-0000-0000D7310000}"/>
    <cellStyle name="SAPBEXstdData 2 7 5" xfId="12582" xr:uid="{00000000-0005-0000-0000-0000D8310000}"/>
    <cellStyle name="SAPBEXstdData 2 7 5 2" xfId="12583" xr:uid="{00000000-0005-0000-0000-0000D9310000}"/>
    <cellStyle name="SAPBEXstdData 2 7 5 3" xfId="12584" xr:uid="{00000000-0005-0000-0000-0000DA310000}"/>
    <cellStyle name="SAPBEXstdData 2 7 5 4" xfId="12585" xr:uid="{00000000-0005-0000-0000-0000DB310000}"/>
    <cellStyle name="SAPBEXstdData 2 7 5 5" xfId="12586" xr:uid="{00000000-0005-0000-0000-0000DC310000}"/>
    <cellStyle name="SAPBEXstdData 2 7 5 6" xfId="12587" xr:uid="{00000000-0005-0000-0000-0000DD310000}"/>
    <cellStyle name="SAPBEXstdData 2 7 5 7" xfId="12588" xr:uid="{00000000-0005-0000-0000-0000DE310000}"/>
    <cellStyle name="SAPBEXstdData 2 7 6" xfId="12589" xr:uid="{00000000-0005-0000-0000-0000DF310000}"/>
    <cellStyle name="SAPBEXstdData 2 7 7" xfId="12590" xr:uid="{00000000-0005-0000-0000-0000E0310000}"/>
    <cellStyle name="SAPBEXstdData 2 7 8" xfId="12591" xr:uid="{00000000-0005-0000-0000-0000E1310000}"/>
    <cellStyle name="SAPBEXstdData 2 7 9" xfId="12592" xr:uid="{00000000-0005-0000-0000-0000E2310000}"/>
    <cellStyle name="SAPBEXstdData 2 8" xfId="12593" xr:uid="{00000000-0005-0000-0000-0000E3310000}"/>
    <cellStyle name="SAPBEXstdData 2 8 10" xfId="12594" xr:uid="{00000000-0005-0000-0000-0000E4310000}"/>
    <cellStyle name="SAPBEXstdData 2 8 11" xfId="12595" xr:uid="{00000000-0005-0000-0000-0000E5310000}"/>
    <cellStyle name="SAPBEXstdData 2 8 2" xfId="12596" xr:uid="{00000000-0005-0000-0000-0000E6310000}"/>
    <cellStyle name="SAPBEXstdData 2 8 2 2" xfId="12597" xr:uid="{00000000-0005-0000-0000-0000E7310000}"/>
    <cellStyle name="SAPBEXstdData 2 8 2 3" xfId="12598" xr:uid="{00000000-0005-0000-0000-0000E8310000}"/>
    <cellStyle name="SAPBEXstdData 2 8 2 4" xfId="12599" xr:uid="{00000000-0005-0000-0000-0000E9310000}"/>
    <cellStyle name="SAPBEXstdData 2 8 2 5" xfId="12600" xr:uid="{00000000-0005-0000-0000-0000EA310000}"/>
    <cellStyle name="SAPBEXstdData 2 8 2 6" xfId="12601" xr:uid="{00000000-0005-0000-0000-0000EB310000}"/>
    <cellStyle name="SAPBEXstdData 2 8 2 7" xfId="12602" xr:uid="{00000000-0005-0000-0000-0000EC310000}"/>
    <cellStyle name="SAPBEXstdData 2 8 3" xfId="12603" xr:uid="{00000000-0005-0000-0000-0000ED310000}"/>
    <cellStyle name="SAPBEXstdData 2 8 3 2" xfId="12604" xr:uid="{00000000-0005-0000-0000-0000EE310000}"/>
    <cellStyle name="SAPBEXstdData 2 8 3 3" xfId="12605" xr:uid="{00000000-0005-0000-0000-0000EF310000}"/>
    <cellStyle name="SAPBEXstdData 2 8 3 4" xfId="12606" xr:uid="{00000000-0005-0000-0000-0000F0310000}"/>
    <cellStyle name="SAPBEXstdData 2 8 3 5" xfId="12607" xr:uid="{00000000-0005-0000-0000-0000F1310000}"/>
    <cellStyle name="SAPBEXstdData 2 8 3 6" xfId="12608" xr:uid="{00000000-0005-0000-0000-0000F2310000}"/>
    <cellStyle name="SAPBEXstdData 2 8 3 7" xfId="12609" xr:uid="{00000000-0005-0000-0000-0000F3310000}"/>
    <cellStyle name="SAPBEXstdData 2 8 4" xfId="12610" xr:uid="{00000000-0005-0000-0000-0000F4310000}"/>
    <cellStyle name="SAPBEXstdData 2 8 4 2" xfId="12611" xr:uid="{00000000-0005-0000-0000-0000F5310000}"/>
    <cellStyle name="SAPBEXstdData 2 8 4 3" xfId="12612" xr:uid="{00000000-0005-0000-0000-0000F6310000}"/>
    <cellStyle name="SAPBEXstdData 2 8 4 4" xfId="12613" xr:uid="{00000000-0005-0000-0000-0000F7310000}"/>
    <cellStyle name="SAPBEXstdData 2 8 4 5" xfId="12614" xr:uid="{00000000-0005-0000-0000-0000F8310000}"/>
    <cellStyle name="SAPBEXstdData 2 8 4 6" xfId="12615" xr:uid="{00000000-0005-0000-0000-0000F9310000}"/>
    <cellStyle name="SAPBEXstdData 2 8 4 7" xfId="12616" xr:uid="{00000000-0005-0000-0000-0000FA310000}"/>
    <cellStyle name="SAPBEXstdData 2 8 5" xfId="12617" xr:uid="{00000000-0005-0000-0000-0000FB310000}"/>
    <cellStyle name="SAPBEXstdData 2 8 5 2" xfId="12618" xr:uid="{00000000-0005-0000-0000-0000FC310000}"/>
    <cellStyle name="SAPBEXstdData 2 8 5 3" xfId="12619" xr:uid="{00000000-0005-0000-0000-0000FD310000}"/>
    <cellStyle name="SAPBEXstdData 2 8 5 4" xfId="12620" xr:uid="{00000000-0005-0000-0000-0000FE310000}"/>
    <cellStyle name="SAPBEXstdData 2 8 5 5" xfId="12621" xr:uid="{00000000-0005-0000-0000-0000FF310000}"/>
    <cellStyle name="SAPBEXstdData 2 8 5 6" xfId="12622" xr:uid="{00000000-0005-0000-0000-000000320000}"/>
    <cellStyle name="SAPBEXstdData 2 8 5 7" xfId="12623" xr:uid="{00000000-0005-0000-0000-000001320000}"/>
    <cellStyle name="SAPBEXstdData 2 8 6" xfId="12624" xr:uid="{00000000-0005-0000-0000-000002320000}"/>
    <cellStyle name="SAPBEXstdData 2 8 7" xfId="12625" xr:uid="{00000000-0005-0000-0000-000003320000}"/>
    <cellStyle name="SAPBEXstdData 2 8 8" xfId="12626" xr:uid="{00000000-0005-0000-0000-000004320000}"/>
    <cellStyle name="SAPBEXstdData 2 8 9" xfId="12627" xr:uid="{00000000-0005-0000-0000-000005320000}"/>
    <cellStyle name="SAPBEXstdData 2 9" xfId="12628" xr:uid="{00000000-0005-0000-0000-000006320000}"/>
    <cellStyle name="SAPBEXstdData 2 9 10" xfId="12629" xr:uid="{00000000-0005-0000-0000-000007320000}"/>
    <cellStyle name="SAPBEXstdData 2 9 11" xfId="12630" xr:uid="{00000000-0005-0000-0000-000008320000}"/>
    <cellStyle name="SAPBEXstdData 2 9 2" xfId="12631" xr:uid="{00000000-0005-0000-0000-000009320000}"/>
    <cellStyle name="SAPBEXstdData 2 9 2 2" xfId="12632" xr:uid="{00000000-0005-0000-0000-00000A320000}"/>
    <cellStyle name="SAPBEXstdData 2 9 2 3" xfId="12633" xr:uid="{00000000-0005-0000-0000-00000B320000}"/>
    <cellStyle name="SAPBEXstdData 2 9 2 4" xfId="12634" xr:uid="{00000000-0005-0000-0000-00000C320000}"/>
    <cellStyle name="SAPBEXstdData 2 9 2 5" xfId="12635" xr:uid="{00000000-0005-0000-0000-00000D320000}"/>
    <cellStyle name="SAPBEXstdData 2 9 2 6" xfId="12636" xr:uid="{00000000-0005-0000-0000-00000E320000}"/>
    <cellStyle name="SAPBEXstdData 2 9 2 7" xfId="12637" xr:uid="{00000000-0005-0000-0000-00000F320000}"/>
    <cellStyle name="SAPBEXstdData 2 9 3" xfId="12638" xr:uid="{00000000-0005-0000-0000-000010320000}"/>
    <cellStyle name="SAPBEXstdData 2 9 3 2" xfId="12639" xr:uid="{00000000-0005-0000-0000-000011320000}"/>
    <cellStyle name="SAPBEXstdData 2 9 3 3" xfId="12640" xr:uid="{00000000-0005-0000-0000-000012320000}"/>
    <cellStyle name="SAPBEXstdData 2 9 3 4" xfId="12641" xr:uid="{00000000-0005-0000-0000-000013320000}"/>
    <cellStyle name="SAPBEXstdData 2 9 3 5" xfId="12642" xr:uid="{00000000-0005-0000-0000-000014320000}"/>
    <cellStyle name="SAPBEXstdData 2 9 3 6" xfId="12643" xr:uid="{00000000-0005-0000-0000-000015320000}"/>
    <cellStyle name="SAPBEXstdData 2 9 3 7" xfId="12644" xr:uid="{00000000-0005-0000-0000-000016320000}"/>
    <cellStyle name="SAPBEXstdData 2 9 4" xfId="12645" xr:uid="{00000000-0005-0000-0000-000017320000}"/>
    <cellStyle name="SAPBEXstdData 2 9 4 2" xfId="12646" xr:uid="{00000000-0005-0000-0000-000018320000}"/>
    <cellStyle name="SAPBEXstdData 2 9 4 3" xfId="12647" xr:uid="{00000000-0005-0000-0000-000019320000}"/>
    <cellStyle name="SAPBEXstdData 2 9 4 4" xfId="12648" xr:uid="{00000000-0005-0000-0000-00001A320000}"/>
    <cellStyle name="SAPBEXstdData 2 9 4 5" xfId="12649" xr:uid="{00000000-0005-0000-0000-00001B320000}"/>
    <cellStyle name="SAPBEXstdData 2 9 4 6" xfId="12650" xr:uid="{00000000-0005-0000-0000-00001C320000}"/>
    <cellStyle name="SAPBEXstdData 2 9 4 7" xfId="12651" xr:uid="{00000000-0005-0000-0000-00001D320000}"/>
    <cellStyle name="SAPBEXstdData 2 9 5" xfId="12652" xr:uid="{00000000-0005-0000-0000-00001E320000}"/>
    <cellStyle name="SAPBEXstdData 2 9 5 2" xfId="12653" xr:uid="{00000000-0005-0000-0000-00001F320000}"/>
    <cellStyle name="SAPBEXstdData 2 9 5 3" xfId="12654" xr:uid="{00000000-0005-0000-0000-000020320000}"/>
    <cellStyle name="SAPBEXstdData 2 9 5 4" xfId="12655" xr:uid="{00000000-0005-0000-0000-000021320000}"/>
    <cellStyle name="SAPBEXstdData 2 9 5 5" xfId="12656" xr:uid="{00000000-0005-0000-0000-000022320000}"/>
    <cellStyle name="SAPBEXstdData 2 9 5 6" xfId="12657" xr:uid="{00000000-0005-0000-0000-000023320000}"/>
    <cellStyle name="SAPBEXstdData 2 9 5 7" xfId="12658" xr:uid="{00000000-0005-0000-0000-000024320000}"/>
    <cellStyle name="SAPBEXstdData 2 9 6" xfId="12659" xr:uid="{00000000-0005-0000-0000-000025320000}"/>
    <cellStyle name="SAPBEXstdData 2 9 7" xfId="12660" xr:uid="{00000000-0005-0000-0000-000026320000}"/>
    <cellStyle name="SAPBEXstdData 2 9 8" xfId="12661" xr:uid="{00000000-0005-0000-0000-000027320000}"/>
    <cellStyle name="SAPBEXstdData 2 9 9" xfId="12662" xr:uid="{00000000-0005-0000-0000-000028320000}"/>
    <cellStyle name="SAPBEXstdDataEmph 2" xfId="12663" xr:uid="{00000000-0005-0000-0000-000029320000}"/>
    <cellStyle name="SAPBEXstdDataEmph 2 10" xfId="12664" xr:uid="{00000000-0005-0000-0000-00002A320000}"/>
    <cellStyle name="SAPBEXstdDataEmph 2 10 10" xfId="12665" xr:uid="{00000000-0005-0000-0000-00002B320000}"/>
    <cellStyle name="SAPBEXstdDataEmph 2 10 11" xfId="12666" xr:uid="{00000000-0005-0000-0000-00002C320000}"/>
    <cellStyle name="SAPBEXstdDataEmph 2 10 2" xfId="12667" xr:uid="{00000000-0005-0000-0000-00002D320000}"/>
    <cellStyle name="SAPBEXstdDataEmph 2 10 2 2" xfId="12668" xr:uid="{00000000-0005-0000-0000-00002E320000}"/>
    <cellStyle name="SAPBEXstdDataEmph 2 10 2 3" xfId="12669" xr:uid="{00000000-0005-0000-0000-00002F320000}"/>
    <cellStyle name="SAPBEXstdDataEmph 2 10 2 4" xfId="12670" xr:uid="{00000000-0005-0000-0000-000030320000}"/>
    <cellStyle name="SAPBEXstdDataEmph 2 10 2 5" xfId="12671" xr:uid="{00000000-0005-0000-0000-000031320000}"/>
    <cellStyle name="SAPBEXstdDataEmph 2 10 2 6" xfId="12672" xr:uid="{00000000-0005-0000-0000-000032320000}"/>
    <cellStyle name="SAPBEXstdDataEmph 2 10 2 7" xfId="12673" xr:uid="{00000000-0005-0000-0000-000033320000}"/>
    <cellStyle name="SAPBEXstdDataEmph 2 10 3" xfId="12674" xr:uid="{00000000-0005-0000-0000-000034320000}"/>
    <cellStyle name="SAPBEXstdDataEmph 2 10 3 2" xfId="12675" xr:uid="{00000000-0005-0000-0000-000035320000}"/>
    <cellStyle name="SAPBEXstdDataEmph 2 10 3 3" xfId="12676" xr:uid="{00000000-0005-0000-0000-000036320000}"/>
    <cellStyle name="SAPBEXstdDataEmph 2 10 3 4" xfId="12677" xr:uid="{00000000-0005-0000-0000-000037320000}"/>
    <cellStyle name="SAPBEXstdDataEmph 2 10 3 5" xfId="12678" xr:uid="{00000000-0005-0000-0000-000038320000}"/>
    <cellStyle name="SAPBEXstdDataEmph 2 10 3 6" xfId="12679" xr:uid="{00000000-0005-0000-0000-000039320000}"/>
    <cellStyle name="SAPBEXstdDataEmph 2 10 3 7" xfId="12680" xr:uid="{00000000-0005-0000-0000-00003A320000}"/>
    <cellStyle name="SAPBEXstdDataEmph 2 10 4" xfId="12681" xr:uid="{00000000-0005-0000-0000-00003B320000}"/>
    <cellStyle name="SAPBEXstdDataEmph 2 10 4 2" xfId="12682" xr:uid="{00000000-0005-0000-0000-00003C320000}"/>
    <cellStyle name="SAPBEXstdDataEmph 2 10 4 3" xfId="12683" xr:uid="{00000000-0005-0000-0000-00003D320000}"/>
    <cellStyle name="SAPBEXstdDataEmph 2 10 4 4" xfId="12684" xr:uid="{00000000-0005-0000-0000-00003E320000}"/>
    <cellStyle name="SAPBEXstdDataEmph 2 10 4 5" xfId="12685" xr:uid="{00000000-0005-0000-0000-00003F320000}"/>
    <cellStyle name="SAPBEXstdDataEmph 2 10 4 6" xfId="12686" xr:uid="{00000000-0005-0000-0000-000040320000}"/>
    <cellStyle name="SAPBEXstdDataEmph 2 10 4 7" xfId="12687" xr:uid="{00000000-0005-0000-0000-000041320000}"/>
    <cellStyle name="SAPBEXstdDataEmph 2 10 5" xfId="12688" xr:uid="{00000000-0005-0000-0000-000042320000}"/>
    <cellStyle name="SAPBEXstdDataEmph 2 10 5 2" xfId="12689" xr:uid="{00000000-0005-0000-0000-000043320000}"/>
    <cellStyle name="SAPBEXstdDataEmph 2 10 5 3" xfId="12690" xr:uid="{00000000-0005-0000-0000-000044320000}"/>
    <cellStyle name="SAPBEXstdDataEmph 2 10 5 4" xfId="12691" xr:uid="{00000000-0005-0000-0000-000045320000}"/>
    <cellStyle name="SAPBEXstdDataEmph 2 10 5 5" xfId="12692" xr:uid="{00000000-0005-0000-0000-000046320000}"/>
    <cellStyle name="SAPBEXstdDataEmph 2 10 5 6" xfId="12693" xr:uid="{00000000-0005-0000-0000-000047320000}"/>
    <cellStyle name="SAPBEXstdDataEmph 2 10 5 7" xfId="12694" xr:uid="{00000000-0005-0000-0000-000048320000}"/>
    <cellStyle name="SAPBEXstdDataEmph 2 10 6" xfId="12695" xr:uid="{00000000-0005-0000-0000-000049320000}"/>
    <cellStyle name="SAPBEXstdDataEmph 2 10 7" xfId="12696" xr:uid="{00000000-0005-0000-0000-00004A320000}"/>
    <cellStyle name="SAPBEXstdDataEmph 2 10 8" xfId="12697" xr:uid="{00000000-0005-0000-0000-00004B320000}"/>
    <cellStyle name="SAPBEXstdDataEmph 2 10 9" xfId="12698" xr:uid="{00000000-0005-0000-0000-00004C320000}"/>
    <cellStyle name="SAPBEXstdDataEmph 2 11" xfId="12699" xr:uid="{00000000-0005-0000-0000-00004D320000}"/>
    <cellStyle name="SAPBEXstdDataEmph 2 11 10" xfId="12700" xr:uid="{00000000-0005-0000-0000-00004E320000}"/>
    <cellStyle name="SAPBEXstdDataEmph 2 11 11" xfId="12701" xr:uid="{00000000-0005-0000-0000-00004F320000}"/>
    <cellStyle name="SAPBEXstdDataEmph 2 11 2" xfId="12702" xr:uid="{00000000-0005-0000-0000-000050320000}"/>
    <cellStyle name="SAPBEXstdDataEmph 2 11 2 2" xfId="12703" xr:uid="{00000000-0005-0000-0000-000051320000}"/>
    <cellStyle name="SAPBEXstdDataEmph 2 11 2 3" xfId="12704" xr:uid="{00000000-0005-0000-0000-000052320000}"/>
    <cellStyle name="SAPBEXstdDataEmph 2 11 2 4" xfId="12705" xr:uid="{00000000-0005-0000-0000-000053320000}"/>
    <cellStyle name="SAPBEXstdDataEmph 2 11 2 5" xfId="12706" xr:uid="{00000000-0005-0000-0000-000054320000}"/>
    <cellStyle name="SAPBEXstdDataEmph 2 11 2 6" xfId="12707" xr:uid="{00000000-0005-0000-0000-000055320000}"/>
    <cellStyle name="SAPBEXstdDataEmph 2 11 2 7" xfId="12708" xr:uid="{00000000-0005-0000-0000-000056320000}"/>
    <cellStyle name="SAPBEXstdDataEmph 2 11 3" xfId="12709" xr:uid="{00000000-0005-0000-0000-000057320000}"/>
    <cellStyle name="SAPBEXstdDataEmph 2 11 3 2" xfId="12710" xr:uid="{00000000-0005-0000-0000-000058320000}"/>
    <cellStyle name="SAPBEXstdDataEmph 2 11 3 3" xfId="12711" xr:uid="{00000000-0005-0000-0000-000059320000}"/>
    <cellStyle name="SAPBEXstdDataEmph 2 11 3 4" xfId="12712" xr:uid="{00000000-0005-0000-0000-00005A320000}"/>
    <cellStyle name="SAPBEXstdDataEmph 2 11 3 5" xfId="12713" xr:uid="{00000000-0005-0000-0000-00005B320000}"/>
    <cellStyle name="SAPBEXstdDataEmph 2 11 3 6" xfId="12714" xr:uid="{00000000-0005-0000-0000-00005C320000}"/>
    <cellStyle name="SAPBEXstdDataEmph 2 11 3 7" xfId="12715" xr:uid="{00000000-0005-0000-0000-00005D320000}"/>
    <cellStyle name="SAPBEXstdDataEmph 2 11 4" xfId="12716" xr:uid="{00000000-0005-0000-0000-00005E320000}"/>
    <cellStyle name="SAPBEXstdDataEmph 2 11 4 2" xfId="12717" xr:uid="{00000000-0005-0000-0000-00005F320000}"/>
    <cellStyle name="SAPBEXstdDataEmph 2 11 4 3" xfId="12718" xr:uid="{00000000-0005-0000-0000-000060320000}"/>
    <cellStyle name="SAPBEXstdDataEmph 2 11 4 4" xfId="12719" xr:uid="{00000000-0005-0000-0000-000061320000}"/>
    <cellStyle name="SAPBEXstdDataEmph 2 11 4 5" xfId="12720" xr:uid="{00000000-0005-0000-0000-000062320000}"/>
    <cellStyle name="SAPBEXstdDataEmph 2 11 4 6" xfId="12721" xr:uid="{00000000-0005-0000-0000-000063320000}"/>
    <cellStyle name="SAPBEXstdDataEmph 2 11 4 7" xfId="12722" xr:uid="{00000000-0005-0000-0000-000064320000}"/>
    <cellStyle name="SAPBEXstdDataEmph 2 11 5" xfId="12723" xr:uid="{00000000-0005-0000-0000-000065320000}"/>
    <cellStyle name="SAPBEXstdDataEmph 2 11 5 2" xfId="12724" xr:uid="{00000000-0005-0000-0000-000066320000}"/>
    <cellStyle name="SAPBEXstdDataEmph 2 11 5 3" xfId="12725" xr:uid="{00000000-0005-0000-0000-000067320000}"/>
    <cellStyle name="SAPBEXstdDataEmph 2 11 5 4" xfId="12726" xr:uid="{00000000-0005-0000-0000-000068320000}"/>
    <cellStyle name="SAPBEXstdDataEmph 2 11 5 5" xfId="12727" xr:uid="{00000000-0005-0000-0000-000069320000}"/>
    <cellStyle name="SAPBEXstdDataEmph 2 11 5 6" xfId="12728" xr:uid="{00000000-0005-0000-0000-00006A320000}"/>
    <cellStyle name="SAPBEXstdDataEmph 2 11 5 7" xfId="12729" xr:uid="{00000000-0005-0000-0000-00006B320000}"/>
    <cellStyle name="SAPBEXstdDataEmph 2 11 6" xfId="12730" xr:uid="{00000000-0005-0000-0000-00006C320000}"/>
    <cellStyle name="SAPBEXstdDataEmph 2 11 7" xfId="12731" xr:uid="{00000000-0005-0000-0000-00006D320000}"/>
    <cellStyle name="SAPBEXstdDataEmph 2 11 8" xfId="12732" xr:uid="{00000000-0005-0000-0000-00006E320000}"/>
    <cellStyle name="SAPBEXstdDataEmph 2 11 9" xfId="12733" xr:uid="{00000000-0005-0000-0000-00006F320000}"/>
    <cellStyle name="SAPBEXstdDataEmph 2 12" xfId="12734" xr:uid="{00000000-0005-0000-0000-000070320000}"/>
    <cellStyle name="SAPBEXstdDataEmph 2 12 10" xfId="12735" xr:uid="{00000000-0005-0000-0000-000071320000}"/>
    <cellStyle name="SAPBEXstdDataEmph 2 12 11" xfId="12736" xr:uid="{00000000-0005-0000-0000-000072320000}"/>
    <cellStyle name="SAPBEXstdDataEmph 2 12 2" xfId="12737" xr:uid="{00000000-0005-0000-0000-000073320000}"/>
    <cellStyle name="SAPBEXstdDataEmph 2 12 2 2" xfId="12738" xr:uid="{00000000-0005-0000-0000-000074320000}"/>
    <cellStyle name="SAPBEXstdDataEmph 2 12 2 3" xfId="12739" xr:uid="{00000000-0005-0000-0000-000075320000}"/>
    <cellStyle name="SAPBEXstdDataEmph 2 12 2 4" xfId="12740" xr:uid="{00000000-0005-0000-0000-000076320000}"/>
    <cellStyle name="SAPBEXstdDataEmph 2 12 2 5" xfId="12741" xr:uid="{00000000-0005-0000-0000-000077320000}"/>
    <cellStyle name="SAPBEXstdDataEmph 2 12 2 6" xfId="12742" xr:uid="{00000000-0005-0000-0000-000078320000}"/>
    <cellStyle name="SAPBEXstdDataEmph 2 12 2 7" xfId="12743" xr:uid="{00000000-0005-0000-0000-000079320000}"/>
    <cellStyle name="SAPBEXstdDataEmph 2 12 3" xfId="12744" xr:uid="{00000000-0005-0000-0000-00007A320000}"/>
    <cellStyle name="SAPBEXstdDataEmph 2 12 3 2" xfId="12745" xr:uid="{00000000-0005-0000-0000-00007B320000}"/>
    <cellStyle name="SAPBEXstdDataEmph 2 12 3 3" xfId="12746" xr:uid="{00000000-0005-0000-0000-00007C320000}"/>
    <cellStyle name="SAPBEXstdDataEmph 2 12 3 4" xfId="12747" xr:uid="{00000000-0005-0000-0000-00007D320000}"/>
    <cellStyle name="SAPBEXstdDataEmph 2 12 3 5" xfId="12748" xr:uid="{00000000-0005-0000-0000-00007E320000}"/>
    <cellStyle name="SAPBEXstdDataEmph 2 12 3 6" xfId="12749" xr:uid="{00000000-0005-0000-0000-00007F320000}"/>
    <cellStyle name="SAPBEXstdDataEmph 2 12 3 7" xfId="12750" xr:uid="{00000000-0005-0000-0000-000080320000}"/>
    <cellStyle name="SAPBEXstdDataEmph 2 12 4" xfId="12751" xr:uid="{00000000-0005-0000-0000-000081320000}"/>
    <cellStyle name="SAPBEXstdDataEmph 2 12 4 2" xfId="12752" xr:uid="{00000000-0005-0000-0000-000082320000}"/>
    <cellStyle name="SAPBEXstdDataEmph 2 12 4 3" xfId="12753" xr:uid="{00000000-0005-0000-0000-000083320000}"/>
    <cellStyle name="SAPBEXstdDataEmph 2 12 4 4" xfId="12754" xr:uid="{00000000-0005-0000-0000-000084320000}"/>
    <cellStyle name="SAPBEXstdDataEmph 2 12 4 5" xfId="12755" xr:uid="{00000000-0005-0000-0000-000085320000}"/>
    <cellStyle name="SAPBEXstdDataEmph 2 12 4 6" xfId="12756" xr:uid="{00000000-0005-0000-0000-000086320000}"/>
    <cellStyle name="SAPBEXstdDataEmph 2 12 4 7" xfId="12757" xr:uid="{00000000-0005-0000-0000-000087320000}"/>
    <cellStyle name="SAPBEXstdDataEmph 2 12 5" xfId="12758" xr:uid="{00000000-0005-0000-0000-000088320000}"/>
    <cellStyle name="SAPBEXstdDataEmph 2 12 5 2" xfId="12759" xr:uid="{00000000-0005-0000-0000-000089320000}"/>
    <cellStyle name="SAPBEXstdDataEmph 2 12 5 3" xfId="12760" xr:uid="{00000000-0005-0000-0000-00008A320000}"/>
    <cellStyle name="SAPBEXstdDataEmph 2 12 5 4" xfId="12761" xr:uid="{00000000-0005-0000-0000-00008B320000}"/>
    <cellStyle name="SAPBEXstdDataEmph 2 12 5 5" xfId="12762" xr:uid="{00000000-0005-0000-0000-00008C320000}"/>
    <cellStyle name="SAPBEXstdDataEmph 2 12 5 6" xfId="12763" xr:uid="{00000000-0005-0000-0000-00008D320000}"/>
    <cellStyle name="SAPBEXstdDataEmph 2 12 5 7" xfId="12764" xr:uid="{00000000-0005-0000-0000-00008E320000}"/>
    <cellStyle name="SAPBEXstdDataEmph 2 12 6" xfId="12765" xr:uid="{00000000-0005-0000-0000-00008F320000}"/>
    <cellStyle name="SAPBEXstdDataEmph 2 12 7" xfId="12766" xr:uid="{00000000-0005-0000-0000-000090320000}"/>
    <cellStyle name="SAPBEXstdDataEmph 2 12 8" xfId="12767" xr:uid="{00000000-0005-0000-0000-000091320000}"/>
    <cellStyle name="SAPBEXstdDataEmph 2 12 9" xfId="12768" xr:uid="{00000000-0005-0000-0000-000092320000}"/>
    <cellStyle name="SAPBEXstdDataEmph 2 13" xfId="12769" xr:uid="{00000000-0005-0000-0000-000093320000}"/>
    <cellStyle name="SAPBEXstdDataEmph 2 13 2" xfId="12770" xr:uid="{00000000-0005-0000-0000-000094320000}"/>
    <cellStyle name="SAPBEXstdDataEmph 2 13 3" xfId="12771" xr:uid="{00000000-0005-0000-0000-000095320000}"/>
    <cellStyle name="SAPBEXstdDataEmph 2 13 4" xfId="12772" xr:uid="{00000000-0005-0000-0000-000096320000}"/>
    <cellStyle name="SAPBEXstdDataEmph 2 13 5" xfId="12773" xr:uid="{00000000-0005-0000-0000-000097320000}"/>
    <cellStyle name="SAPBEXstdDataEmph 2 13 6" xfId="12774" xr:uid="{00000000-0005-0000-0000-000098320000}"/>
    <cellStyle name="SAPBEXstdDataEmph 2 13 7" xfId="12775" xr:uid="{00000000-0005-0000-0000-000099320000}"/>
    <cellStyle name="SAPBEXstdDataEmph 2 14" xfId="12776" xr:uid="{00000000-0005-0000-0000-00009A320000}"/>
    <cellStyle name="SAPBEXstdDataEmph 2 14 2" xfId="12777" xr:uid="{00000000-0005-0000-0000-00009B320000}"/>
    <cellStyle name="SAPBEXstdDataEmph 2 14 3" xfId="12778" xr:uid="{00000000-0005-0000-0000-00009C320000}"/>
    <cellStyle name="SAPBEXstdDataEmph 2 14 4" xfId="12779" xr:uid="{00000000-0005-0000-0000-00009D320000}"/>
    <cellStyle name="SAPBEXstdDataEmph 2 14 5" xfId="12780" xr:uid="{00000000-0005-0000-0000-00009E320000}"/>
    <cellStyle name="SAPBEXstdDataEmph 2 14 6" xfId="12781" xr:uid="{00000000-0005-0000-0000-00009F320000}"/>
    <cellStyle name="SAPBEXstdDataEmph 2 14 7" xfId="12782" xr:uid="{00000000-0005-0000-0000-0000A0320000}"/>
    <cellStyle name="SAPBEXstdDataEmph 2 15" xfId="12783" xr:uid="{00000000-0005-0000-0000-0000A1320000}"/>
    <cellStyle name="SAPBEXstdDataEmph 2 15 2" xfId="12784" xr:uid="{00000000-0005-0000-0000-0000A2320000}"/>
    <cellStyle name="SAPBEXstdDataEmph 2 15 3" xfId="12785" xr:uid="{00000000-0005-0000-0000-0000A3320000}"/>
    <cellStyle name="SAPBEXstdDataEmph 2 15 4" xfId="12786" xr:uid="{00000000-0005-0000-0000-0000A4320000}"/>
    <cellStyle name="SAPBEXstdDataEmph 2 15 5" xfId="12787" xr:uid="{00000000-0005-0000-0000-0000A5320000}"/>
    <cellStyle name="SAPBEXstdDataEmph 2 15 6" xfId="12788" xr:uid="{00000000-0005-0000-0000-0000A6320000}"/>
    <cellStyle name="SAPBEXstdDataEmph 2 15 7" xfId="12789" xr:uid="{00000000-0005-0000-0000-0000A7320000}"/>
    <cellStyle name="SAPBEXstdDataEmph 2 16" xfId="12790" xr:uid="{00000000-0005-0000-0000-0000A8320000}"/>
    <cellStyle name="SAPBEXstdDataEmph 2 16 2" xfId="12791" xr:uid="{00000000-0005-0000-0000-0000A9320000}"/>
    <cellStyle name="SAPBEXstdDataEmph 2 16 3" xfId="12792" xr:uid="{00000000-0005-0000-0000-0000AA320000}"/>
    <cellStyle name="SAPBEXstdDataEmph 2 16 4" xfId="12793" xr:uid="{00000000-0005-0000-0000-0000AB320000}"/>
    <cellStyle name="SAPBEXstdDataEmph 2 16 5" xfId="12794" xr:uid="{00000000-0005-0000-0000-0000AC320000}"/>
    <cellStyle name="SAPBEXstdDataEmph 2 16 6" xfId="12795" xr:uid="{00000000-0005-0000-0000-0000AD320000}"/>
    <cellStyle name="SAPBEXstdDataEmph 2 16 7" xfId="12796" xr:uid="{00000000-0005-0000-0000-0000AE320000}"/>
    <cellStyle name="SAPBEXstdDataEmph 2 17" xfId="12797" xr:uid="{00000000-0005-0000-0000-0000AF320000}"/>
    <cellStyle name="SAPBEXstdDataEmph 2 18" xfId="12798" xr:uid="{00000000-0005-0000-0000-0000B0320000}"/>
    <cellStyle name="SAPBEXstdDataEmph 2 19" xfId="12799" xr:uid="{00000000-0005-0000-0000-0000B1320000}"/>
    <cellStyle name="SAPBEXstdDataEmph 2 2" xfId="12800" xr:uid="{00000000-0005-0000-0000-0000B2320000}"/>
    <cellStyle name="SAPBEXstdDataEmph 2 2 10" xfId="12801" xr:uid="{00000000-0005-0000-0000-0000B3320000}"/>
    <cellStyle name="SAPBEXstdDataEmph 2 2 11" xfId="12802" xr:uid="{00000000-0005-0000-0000-0000B4320000}"/>
    <cellStyle name="SAPBEXstdDataEmph 2 2 2" xfId="12803" xr:uid="{00000000-0005-0000-0000-0000B5320000}"/>
    <cellStyle name="SAPBEXstdDataEmph 2 2 2 2" xfId="12804" xr:uid="{00000000-0005-0000-0000-0000B6320000}"/>
    <cellStyle name="SAPBEXstdDataEmph 2 2 2 3" xfId="12805" xr:uid="{00000000-0005-0000-0000-0000B7320000}"/>
    <cellStyle name="SAPBEXstdDataEmph 2 2 2 4" xfId="12806" xr:uid="{00000000-0005-0000-0000-0000B8320000}"/>
    <cellStyle name="SAPBEXstdDataEmph 2 2 2 5" xfId="12807" xr:uid="{00000000-0005-0000-0000-0000B9320000}"/>
    <cellStyle name="SAPBEXstdDataEmph 2 2 2 6" xfId="12808" xr:uid="{00000000-0005-0000-0000-0000BA320000}"/>
    <cellStyle name="SAPBEXstdDataEmph 2 2 2 7" xfId="12809" xr:uid="{00000000-0005-0000-0000-0000BB320000}"/>
    <cellStyle name="SAPBEXstdDataEmph 2 2 3" xfId="12810" xr:uid="{00000000-0005-0000-0000-0000BC320000}"/>
    <cellStyle name="SAPBEXstdDataEmph 2 2 3 2" xfId="12811" xr:uid="{00000000-0005-0000-0000-0000BD320000}"/>
    <cellStyle name="SAPBEXstdDataEmph 2 2 3 3" xfId="12812" xr:uid="{00000000-0005-0000-0000-0000BE320000}"/>
    <cellStyle name="SAPBEXstdDataEmph 2 2 3 4" xfId="12813" xr:uid="{00000000-0005-0000-0000-0000BF320000}"/>
    <cellStyle name="SAPBEXstdDataEmph 2 2 3 5" xfId="12814" xr:uid="{00000000-0005-0000-0000-0000C0320000}"/>
    <cellStyle name="SAPBEXstdDataEmph 2 2 3 6" xfId="12815" xr:uid="{00000000-0005-0000-0000-0000C1320000}"/>
    <cellStyle name="SAPBEXstdDataEmph 2 2 3 7" xfId="12816" xr:uid="{00000000-0005-0000-0000-0000C2320000}"/>
    <cellStyle name="SAPBEXstdDataEmph 2 2 4" xfId="12817" xr:uid="{00000000-0005-0000-0000-0000C3320000}"/>
    <cellStyle name="SAPBEXstdDataEmph 2 2 4 2" xfId="12818" xr:uid="{00000000-0005-0000-0000-0000C4320000}"/>
    <cellStyle name="SAPBEXstdDataEmph 2 2 4 3" xfId="12819" xr:uid="{00000000-0005-0000-0000-0000C5320000}"/>
    <cellStyle name="SAPBEXstdDataEmph 2 2 4 4" xfId="12820" xr:uid="{00000000-0005-0000-0000-0000C6320000}"/>
    <cellStyle name="SAPBEXstdDataEmph 2 2 4 5" xfId="12821" xr:uid="{00000000-0005-0000-0000-0000C7320000}"/>
    <cellStyle name="SAPBEXstdDataEmph 2 2 4 6" xfId="12822" xr:uid="{00000000-0005-0000-0000-0000C8320000}"/>
    <cellStyle name="SAPBEXstdDataEmph 2 2 4 7" xfId="12823" xr:uid="{00000000-0005-0000-0000-0000C9320000}"/>
    <cellStyle name="SAPBEXstdDataEmph 2 2 5" xfId="12824" xr:uid="{00000000-0005-0000-0000-0000CA320000}"/>
    <cellStyle name="SAPBEXstdDataEmph 2 2 5 2" xfId="12825" xr:uid="{00000000-0005-0000-0000-0000CB320000}"/>
    <cellStyle name="SAPBEXstdDataEmph 2 2 5 3" xfId="12826" xr:uid="{00000000-0005-0000-0000-0000CC320000}"/>
    <cellStyle name="SAPBEXstdDataEmph 2 2 5 4" xfId="12827" xr:uid="{00000000-0005-0000-0000-0000CD320000}"/>
    <cellStyle name="SAPBEXstdDataEmph 2 2 5 5" xfId="12828" xr:uid="{00000000-0005-0000-0000-0000CE320000}"/>
    <cellStyle name="SAPBEXstdDataEmph 2 2 5 6" xfId="12829" xr:uid="{00000000-0005-0000-0000-0000CF320000}"/>
    <cellStyle name="SAPBEXstdDataEmph 2 2 5 7" xfId="12830" xr:uid="{00000000-0005-0000-0000-0000D0320000}"/>
    <cellStyle name="SAPBEXstdDataEmph 2 2 6" xfId="12831" xr:uid="{00000000-0005-0000-0000-0000D1320000}"/>
    <cellStyle name="SAPBEXstdDataEmph 2 2 7" xfId="12832" xr:uid="{00000000-0005-0000-0000-0000D2320000}"/>
    <cellStyle name="SAPBEXstdDataEmph 2 2 8" xfId="12833" xr:uid="{00000000-0005-0000-0000-0000D3320000}"/>
    <cellStyle name="SAPBEXstdDataEmph 2 2 9" xfId="12834" xr:uid="{00000000-0005-0000-0000-0000D4320000}"/>
    <cellStyle name="SAPBEXstdDataEmph 2 20" xfId="12835" xr:uid="{00000000-0005-0000-0000-0000D5320000}"/>
    <cellStyle name="SAPBEXstdDataEmph 2 21" xfId="12836" xr:uid="{00000000-0005-0000-0000-0000D6320000}"/>
    <cellStyle name="SAPBEXstdDataEmph 2 22" xfId="12837" xr:uid="{00000000-0005-0000-0000-0000D7320000}"/>
    <cellStyle name="SAPBEXstdDataEmph 2 3" xfId="12838" xr:uid="{00000000-0005-0000-0000-0000D8320000}"/>
    <cellStyle name="SAPBEXstdDataEmph 2 3 10" xfId="12839" xr:uid="{00000000-0005-0000-0000-0000D9320000}"/>
    <cellStyle name="SAPBEXstdDataEmph 2 3 11" xfId="12840" xr:uid="{00000000-0005-0000-0000-0000DA320000}"/>
    <cellStyle name="SAPBEXstdDataEmph 2 3 2" xfId="12841" xr:uid="{00000000-0005-0000-0000-0000DB320000}"/>
    <cellStyle name="SAPBEXstdDataEmph 2 3 2 2" xfId="12842" xr:uid="{00000000-0005-0000-0000-0000DC320000}"/>
    <cellStyle name="SAPBEXstdDataEmph 2 3 2 3" xfId="12843" xr:uid="{00000000-0005-0000-0000-0000DD320000}"/>
    <cellStyle name="SAPBEXstdDataEmph 2 3 2 4" xfId="12844" xr:uid="{00000000-0005-0000-0000-0000DE320000}"/>
    <cellStyle name="SAPBEXstdDataEmph 2 3 2 5" xfId="12845" xr:uid="{00000000-0005-0000-0000-0000DF320000}"/>
    <cellStyle name="SAPBEXstdDataEmph 2 3 2 6" xfId="12846" xr:uid="{00000000-0005-0000-0000-0000E0320000}"/>
    <cellStyle name="SAPBEXstdDataEmph 2 3 2 7" xfId="12847" xr:uid="{00000000-0005-0000-0000-0000E1320000}"/>
    <cellStyle name="SAPBEXstdDataEmph 2 3 3" xfId="12848" xr:uid="{00000000-0005-0000-0000-0000E2320000}"/>
    <cellStyle name="SAPBEXstdDataEmph 2 3 3 2" xfId="12849" xr:uid="{00000000-0005-0000-0000-0000E3320000}"/>
    <cellStyle name="SAPBEXstdDataEmph 2 3 3 3" xfId="12850" xr:uid="{00000000-0005-0000-0000-0000E4320000}"/>
    <cellStyle name="SAPBEXstdDataEmph 2 3 3 4" xfId="12851" xr:uid="{00000000-0005-0000-0000-0000E5320000}"/>
    <cellStyle name="SAPBEXstdDataEmph 2 3 3 5" xfId="12852" xr:uid="{00000000-0005-0000-0000-0000E6320000}"/>
    <cellStyle name="SAPBEXstdDataEmph 2 3 3 6" xfId="12853" xr:uid="{00000000-0005-0000-0000-0000E7320000}"/>
    <cellStyle name="SAPBEXstdDataEmph 2 3 3 7" xfId="12854" xr:uid="{00000000-0005-0000-0000-0000E8320000}"/>
    <cellStyle name="SAPBEXstdDataEmph 2 3 4" xfId="12855" xr:uid="{00000000-0005-0000-0000-0000E9320000}"/>
    <cellStyle name="SAPBEXstdDataEmph 2 3 4 2" xfId="12856" xr:uid="{00000000-0005-0000-0000-0000EA320000}"/>
    <cellStyle name="SAPBEXstdDataEmph 2 3 4 3" xfId="12857" xr:uid="{00000000-0005-0000-0000-0000EB320000}"/>
    <cellStyle name="SAPBEXstdDataEmph 2 3 4 4" xfId="12858" xr:uid="{00000000-0005-0000-0000-0000EC320000}"/>
    <cellStyle name="SAPBEXstdDataEmph 2 3 4 5" xfId="12859" xr:uid="{00000000-0005-0000-0000-0000ED320000}"/>
    <cellStyle name="SAPBEXstdDataEmph 2 3 4 6" xfId="12860" xr:uid="{00000000-0005-0000-0000-0000EE320000}"/>
    <cellStyle name="SAPBEXstdDataEmph 2 3 4 7" xfId="12861" xr:uid="{00000000-0005-0000-0000-0000EF320000}"/>
    <cellStyle name="SAPBEXstdDataEmph 2 3 5" xfId="12862" xr:uid="{00000000-0005-0000-0000-0000F0320000}"/>
    <cellStyle name="SAPBEXstdDataEmph 2 3 5 2" xfId="12863" xr:uid="{00000000-0005-0000-0000-0000F1320000}"/>
    <cellStyle name="SAPBEXstdDataEmph 2 3 5 3" xfId="12864" xr:uid="{00000000-0005-0000-0000-0000F2320000}"/>
    <cellStyle name="SAPBEXstdDataEmph 2 3 5 4" xfId="12865" xr:uid="{00000000-0005-0000-0000-0000F3320000}"/>
    <cellStyle name="SAPBEXstdDataEmph 2 3 5 5" xfId="12866" xr:uid="{00000000-0005-0000-0000-0000F4320000}"/>
    <cellStyle name="SAPBEXstdDataEmph 2 3 5 6" xfId="12867" xr:uid="{00000000-0005-0000-0000-0000F5320000}"/>
    <cellStyle name="SAPBEXstdDataEmph 2 3 5 7" xfId="12868" xr:uid="{00000000-0005-0000-0000-0000F6320000}"/>
    <cellStyle name="SAPBEXstdDataEmph 2 3 6" xfId="12869" xr:uid="{00000000-0005-0000-0000-0000F7320000}"/>
    <cellStyle name="SAPBEXstdDataEmph 2 3 7" xfId="12870" xr:uid="{00000000-0005-0000-0000-0000F8320000}"/>
    <cellStyle name="SAPBEXstdDataEmph 2 3 8" xfId="12871" xr:uid="{00000000-0005-0000-0000-0000F9320000}"/>
    <cellStyle name="SAPBEXstdDataEmph 2 3 9" xfId="12872" xr:uid="{00000000-0005-0000-0000-0000FA320000}"/>
    <cellStyle name="SAPBEXstdDataEmph 2 4" xfId="12873" xr:uid="{00000000-0005-0000-0000-0000FB320000}"/>
    <cellStyle name="SAPBEXstdDataEmph 2 4 10" xfId="12874" xr:uid="{00000000-0005-0000-0000-0000FC320000}"/>
    <cellStyle name="SAPBEXstdDataEmph 2 4 11" xfId="12875" xr:uid="{00000000-0005-0000-0000-0000FD320000}"/>
    <cellStyle name="SAPBEXstdDataEmph 2 4 2" xfId="12876" xr:uid="{00000000-0005-0000-0000-0000FE320000}"/>
    <cellStyle name="SAPBEXstdDataEmph 2 4 2 2" xfId="12877" xr:uid="{00000000-0005-0000-0000-0000FF320000}"/>
    <cellStyle name="SAPBEXstdDataEmph 2 4 2 3" xfId="12878" xr:uid="{00000000-0005-0000-0000-000000330000}"/>
    <cellStyle name="SAPBEXstdDataEmph 2 4 2 4" xfId="12879" xr:uid="{00000000-0005-0000-0000-000001330000}"/>
    <cellStyle name="SAPBEXstdDataEmph 2 4 2 5" xfId="12880" xr:uid="{00000000-0005-0000-0000-000002330000}"/>
    <cellStyle name="SAPBEXstdDataEmph 2 4 2 6" xfId="12881" xr:uid="{00000000-0005-0000-0000-000003330000}"/>
    <cellStyle name="SAPBEXstdDataEmph 2 4 2 7" xfId="12882" xr:uid="{00000000-0005-0000-0000-000004330000}"/>
    <cellStyle name="SAPBEXstdDataEmph 2 4 3" xfId="12883" xr:uid="{00000000-0005-0000-0000-000005330000}"/>
    <cellStyle name="SAPBEXstdDataEmph 2 4 3 2" xfId="12884" xr:uid="{00000000-0005-0000-0000-000006330000}"/>
    <cellStyle name="SAPBEXstdDataEmph 2 4 3 3" xfId="12885" xr:uid="{00000000-0005-0000-0000-000007330000}"/>
    <cellStyle name="SAPBEXstdDataEmph 2 4 3 4" xfId="12886" xr:uid="{00000000-0005-0000-0000-000008330000}"/>
    <cellStyle name="SAPBEXstdDataEmph 2 4 3 5" xfId="12887" xr:uid="{00000000-0005-0000-0000-000009330000}"/>
    <cellStyle name="SAPBEXstdDataEmph 2 4 3 6" xfId="12888" xr:uid="{00000000-0005-0000-0000-00000A330000}"/>
    <cellStyle name="SAPBEXstdDataEmph 2 4 3 7" xfId="12889" xr:uid="{00000000-0005-0000-0000-00000B330000}"/>
    <cellStyle name="SAPBEXstdDataEmph 2 4 4" xfId="12890" xr:uid="{00000000-0005-0000-0000-00000C330000}"/>
    <cellStyle name="SAPBEXstdDataEmph 2 4 4 2" xfId="12891" xr:uid="{00000000-0005-0000-0000-00000D330000}"/>
    <cellStyle name="SAPBEXstdDataEmph 2 4 4 3" xfId="12892" xr:uid="{00000000-0005-0000-0000-00000E330000}"/>
    <cellStyle name="SAPBEXstdDataEmph 2 4 4 4" xfId="12893" xr:uid="{00000000-0005-0000-0000-00000F330000}"/>
    <cellStyle name="SAPBEXstdDataEmph 2 4 4 5" xfId="12894" xr:uid="{00000000-0005-0000-0000-000010330000}"/>
    <cellStyle name="SAPBEXstdDataEmph 2 4 4 6" xfId="12895" xr:uid="{00000000-0005-0000-0000-000011330000}"/>
    <cellStyle name="SAPBEXstdDataEmph 2 4 4 7" xfId="12896" xr:uid="{00000000-0005-0000-0000-000012330000}"/>
    <cellStyle name="SAPBEXstdDataEmph 2 4 5" xfId="12897" xr:uid="{00000000-0005-0000-0000-000013330000}"/>
    <cellStyle name="SAPBEXstdDataEmph 2 4 5 2" xfId="12898" xr:uid="{00000000-0005-0000-0000-000014330000}"/>
    <cellStyle name="SAPBEXstdDataEmph 2 4 5 3" xfId="12899" xr:uid="{00000000-0005-0000-0000-000015330000}"/>
    <cellStyle name="SAPBEXstdDataEmph 2 4 5 4" xfId="12900" xr:uid="{00000000-0005-0000-0000-000016330000}"/>
    <cellStyle name="SAPBEXstdDataEmph 2 4 5 5" xfId="12901" xr:uid="{00000000-0005-0000-0000-000017330000}"/>
    <cellStyle name="SAPBEXstdDataEmph 2 4 5 6" xfId="12902" xr:uid="{00000000-0005-0000-0000-000018330000}"/>
    <cellStyle name="SAPBEXstdDataEmph 2 4 5 7" xfId="12903" xr:uid="{00000000-0005-0000-0000-000019330000}"/>
    <cellStyle name="SAPBEXstdDataEmph 2 4 6" xfId="12904" xr:uid="{00000000-0005-0000-0000-00001A330000}"/>
    <cellStyle name="SAPBEXstdDataEmph 2 4 7" xfId="12905" xr:uid="{00000000-0005-0000-0000-00001B330000}"/>
    <cellStyle name="SAPBEXstdDataEmph 2 4 8" xfId="12906" xr:uid="{00000000-0005-0000-0000-00001C330000}"/>
    <cellStyle name="SAPBEXstdDataEmph 2 4 9" xfId="12907" xr:uid="{00000000-0005-0000-0000-00001D330000}"/>
    <cellStyle name="SAPBEXstdDataEmph 2 5" xfId="12908" xr:uid="{00000000-0005-0000-0000-00001E330000}"/>
    <cellStyle name="SAPBEXstdDataEmph 2 5 10" xfId="12909" xr:uid="{00000000-0005-0000-0000-00001F330000}"/>
    <cellStyle name="SAPBEXstdDataEmph 2 5 11" xfId="12910" xr:uid="{00000000-0005-0000-0000-000020330000}"/>
    <cellStyle name="SAPBEXstdDataEmph 2 5 2" xfId="12911" xr:uid="{00000000-0005-0000-0000-000021330000}"/>
    <cellStyle name="SAPBEXstdDataEmph 2 5 2 2" xfId="12912" xr:uid="{00000000-0005-0000-0000-000022330000}"/>
    <cellStyle name="SAPBEXstdDataEmph 2 5 2 3" xfId="12913" xr:uid="{00000000-0005-0000-0000-000023330000}"/>
    <cellStyle name="SAPBEXstdDataEmph 2 5 2 4" xfId="12914" xr:uid="{00000000-0005-0000-0000-000024330000}"/>
    <cellStyle name="SAPBEXstdDataEmph 2 5 2 5" xfId="12915" xr:uid="{00000000-0005-0000-0000-000025330000}"/>
    <cellStyle name="SAPBEXstdDataEmph 2 5 2 6" xfId="12916" xr:uid="{00000000-0005-0000-0000-000026330000}"/>
    <cellStyle name="SAPBEXstdDataEmph 2 5 2 7" xfId="12917" xr:uid="{00000000-0005-0000-0000-000027330000}"/>
    <cellStyle name="SAPBEXstdDataEmph 2 5 3" xfId="12918" xr:uid="{00000000-0005-0000-0000-000028330000}"/>
    <cellStyle name="SAPBEXstdDataEmph 2 5 3 2" xfId="12919" xr:uid="{00000000-0005-0000-0000-000029330000}"/>
    <cellStyle name="SAPBEXstdDataEmph 2 5 3 3" xfId="12920" xr:uid="{00000000-0005-0000-0000-00002A330000}"/>
    <cellStyle name="SAPBEXstdDataEmph 2 5 3 4" xfId="12921" xr:uid="{00000000-0005-0000-0000-00002B330000}"/>
    <cellStyle name="SAPBEXstdDataEmph 2 5 3 5" xfId="12922" xr:uid="{00000000-0005-0000-0000-00002C330000}"/>
    <cellStyle name="SAPBEXstdDataEmph 2 5 3 6" xfId="12923" xr:uid="{00000000-0005-0000-0000-00002D330000}"/>
    <cellStyle name="SAPBEXstdDataEmph 2 5 3 7" xfId="12924" xr:uid="{00000000-0005-0000-0000-00002E330000}"/>
    <cellStyle name="SAPBEXstdDataEmph 2 5 4" xfId="12925" xr:uid="{00000000-0005-0000-0000-00002F330000}"/>
    <cellStyle name="SAPBEXstdDataEmph 2 5 4 2" xfId="12926" xr:uid="{00000000-0005-0000-0000-000030330000}"/>
    <cellStyle name="SAPBEXstdDataEmph 2 5 4 3" xfId="12927" xr:uid="{00000000-0005-0000-0000-000031330000}"/>
    <cellStyle name="SAPBEXstdDataEmph 2 5 4 4" xfId="12928" xr:uid="{00000000-0005-0000-0000-000032330000}"/>
    <cellStyle name="SAPBEXstdDataEmph 2 5 4 5" xfId="12929" xr:uid="{00000000-0005-0000-0000-000033330000}"/>
    <cellStyle name="SAPBEXstdDataEmph 2 5 4 6" xfId="12930" xr:uid="{00000000-0005-0000-0000-000034330000}"/>
    <cellStyle name="SAPBEXstdDataEmph 2 5 4 7" xfId="12931" xr:uid="{00000000-0005-0000-0000-000035330000}"/>
    <cellStyle name="SAPBEXstdDataEmph 2 5 5" xfId="12932" xr:uid="{00000000-0005-0000-0000-000036330000}"/>
    <cellStyle name="SAPBEXstdDataEmph 2 5 5 2" xfId="12933" xr:uid="{00000000-0005-0000-0000-000037330000}"/>
    <cellStyle name="SAPBEXstdDataEmph 2 5 5 3" xfId="12934" xr:uid="{00000000-0005-0000-0000-000038330000}"/>
    <cellStyle name="SAPBEXstdDataEmph 2 5 5 4" xfId="12935" xr:uid="{00000000-0005-0000-0000-000039330000}"/>
    <cellStyle name="SAPBEXstdDataEmph 2 5 5 5" xfId="12936" xr:uid="{00000000-0005-0000-0000-00003A330000}"/>
    <cellStyle name="SAPBEXstdDataEmph 2 5 5 6" xfId="12937" xr:uid="{00000000-0005-0000-0000-00003B330000}"/>
    <cellStyle name="SAPBEXstdDataEmph 2 5 5 7" xfId="12938" xr:uid="{00000000-0005-0000-0000-00003C330000}"/>
    <cellStyle name="SAPBEXstdDataEmph 2 5 6" xfId="12939" xr:uid="{00000000-0005-0000-0000-00003D330000}"/>
    <cellStyle name="SAPBEXstdDataEmph 2 5 7" xfId="12940" xr:uid="{00000000-0005-0000-0000-00003E330000}"/>
    <cellStyle name="SAPBEXstdDataEmph 2 5 8" xfId="12941" xr:uid="{00000000-0005-0000-0000-00003F330000}"/>
    <cellStyle name="SAPBEXstdDataEmph 2 5 9" xfId="12942" xr:uid="{00000000-0005-0000-0000-000040330000}"/>
    <cellStyle name="SAPBEXstdDataEmph 2 6" xfId="12943" xr:uid="{00000000-0005-0000-0000-000041330000}"/>
    <cellStyle name="SAPBEXstdDataEmph 2 6 10" xfId="12944" xr:uid="{00000000-0005-0000-0000-000042330000}"/>
    <cellStyle name="SAPBEXstdDataEmph 2 6 11" xfId="12945" xr:uid="{00000000-0005-0000-0000-000043330000}"/>
    <cellStyle name="SAPBEXstdDataEmph 2 6 2" xfId="12946" xr:uid="{00000000-0005-0000-0000-000044330000}"/>
    <cellStyle name="SAPBEXstdDataEmph 2 6 2 2" xfId="12947" xr:uid="{00000000-0005-0000-0000-000045330000}"/>
    <cellStyle name="SAPBEXstdDataEmph 2 6 2 3" xfId="12948" xr:uid="{00000000-0005-0000-0000-000046330000}"/>
    <cellStyle name="SAPBEXstdDataEmph 2 6 2 4" xfId="12949" xr:uid="{00000000-0005-0000-0000-000047330000}"/>
    <cellStyle name="SAPBEXstdDataEmph 2 6 2 5" xfId="12950" xr:uid="{00000000-0005-0000-0000-000048330000}"/>
    <cellStyle name="SAPBEXstdDataEmph 2 6 2 6" xfId="12951" xr:uid="{00000000-0005-0000-0000-000049330000}"/>
    <cellStyle name="SAPBEXstdDataEmph 2 6 2 7" xfId="12952" xr:uid="{00000000-0005-0000-0000-00004A330000}"/>
    <cellStyle name="SAPBEXstdDataEmph 2 6 3" xfId="12953" xr:uid="{00000000-0005-0000-0000-00004B330000}"/>
    <cellStyle name="SAPBEXstdDataEmph 2 6 3 2" xfId="12954" xr:uid="{00000000-0005-0000-0000-00004C330000}"/>
    <cellStyle name="SAPBEXstdDataEmph 2 6 3 3" xfId="12955" xr:uid="{00000000-0005-0000-0000-00004D330000}"/>
    <cellStyle name="SAPBEXstdDataEmph 2 6 3 4" xfId="12956" xr:uid="{00000000-0005-0000-0000-00004E330000}"/>
    <cellStyle name="SAPBEXstdDataEmph 2 6 3 5" xfId="12957" xr:uid="{00000000-0005-0000-0000-00004F330000}"/>
    <cellStyle name="SAPBEXstdDataEmph 2 6 3 6" xfId="12958" xr:uid="{00000000-0005-0000-0000-000050330000}"/>
    <cellStyle name="SAPBEXstdDataEmph 2 6 3 7" xfId="12959" xr:uid="{00000000-0005-0000-0000-000051330000}"/>
    <cellStyle name="SAPBEXstdDataEmph 2 6 4" xfId="12960" xr:uid="{00000000-0005-0000-0000-000052330000}"/>
    <cellStyle name="SAPBEXstdDataEmph 2 6 4 2" xfId="12961" xr:uid="{00000000-0005-0000-0000-000053330000}"/>
    <cellStyle name="SAPBEXstdDataEmph 2 6 4 3" xfId="12962" xr:uid="{00000000-0005-0000-0000-000054330000}"/>
    <cellStyle name="SAPBEXstdDataEmph 2 6 4 4" xfId="12963" xr:uid="{00000000-0005-0000-0000-000055330000}"/>
    <cellStyle name="SAPBEXstdDataEmph 2 6 4 5" xfId="12964" xr:uid="{00000000-0005-0000-0000-000056330000}"/>
    <cellStyle name="SAPBEXstdDataEmph 2 6 4 6" xfId="12965" xr:uid="{00000000-0005-0000-0000-000057330000}"/>
    <cellStyle name="SAPBEXstdDataEmph 2 6 4 7" xfId="12966" xr:uid="{00000000-0005-0000-0000-000058330000}"/>
    <cellStyle name="SAPBEXstdDataEmph 2 6 5" xfId="12967" xr:uid="{00000000-0005-0000-0000-000059330000}"/>
    <cellStyle name="SAPBEXstdDataEmph 2 6 5 2" xfId="12968" xr:uid="{00000000-0005-0000-0000-00005A330000}"/>
    <cellStyle name="SAPBEXstdDataEmph 2 6 5 3" xfId="12969" xr:uid="{00000000-0005-0000-0000-00005B330000}"/>
    <cellStyle name="SAPBEXstdDataEmph 2 6 5 4" xfId="12970" xr:uid="{00000000-0005-0000-0000-00005C330000}"/>
    <cellStyle name="SAPBEXstdDataEmph 2 6 5 5" xfId="12971" xr:uid="{00000000-0005-0000-0000-00005D330000}"/>
    <cellStyle name="SAPBEXstdDataEmph 2 6 5 6" xfId="12972" xr:uid="{00000000-0005-0000-0000-00005E330000}"/>
    <cellStyle name="SAPBEXstdDataEmph 2 6 5 7" xfId="12973" xr:uid="{00000000-0005-0000-0000-00005F330000}"/>
    <cellStyle name="SAPBEXstdDataEmph 2 6 6" xfId="12974" xr:uid="{00000000-0005-0000-0000-000060330000}"/>
    <cellStyle name="SAPBEXstdDataEmph 2 6 7" xfId="12975" xr:uid="{00000000-0005-0000-0000-000061330000}"/>
    <cellStyle name="SAPBEXstdDataEmph 2 6 8" xfId="12976" xr:uid="{00000000-0005-0000-0000-000062330000}"/>
    <cellStyle name="SAPBEXstdDataEmph 2 6 9" xfId="12977" xr:uid="{00000000-0005-0000-0000-000063330000}"/>
    <cellStyle name="SAPBEXstdDataEmph 2 7" xfId="12978" xr:uid="{00000000-0005-0000-0000-000064330000}"/>
    <cellStyle name="SAPBEXstdDataEmph 2 7 10" xfId="12979" xr:uid="{00000000-0005-0000-0000-000065330000}"/>
    <cellStyle name="SAPBEXstdDataEmph 2 7 11" xfId="12980" xr:uid="{00000000-0005-0000-0000-000066330000}"/>
    <cellStyle name="SAPBEXstdDataEmph 2 7 2" xfId="12981" xr:uid="{00000000-0005-0000-0000-000067330000}"/>
    <cellStyle name="SAPBEXstdDataEmph 2 7 2 2" xfId="12982" xr:uid="{00000000-0005-0000-0000-000068330000}"/>
    <cellStyle name="SAPBEXstdDataEmph 2 7 2 3" xfId="12983" xr:uid="{00000000-0005-0000-0000-000069330000}"/>
    <cellStyle name="SAPBEXstdDataEmph 2 7 2 4" xfId="12984" xr:uid="{00000000-0005-0000-0000-00006A330000}"/>
    <cellStyle name="SAPBEXstdDataEmph 2 7 2 5" xfId="12985" xr:uid="{00000000-0005-0000-0000-00006B330000}"/>
    <cellStyle name="SAPBEXstdDataEmph 2 7 2 6" xfId="12986" xr:uid="{00000000-0005-0000-0000-00006C330000}"/>
    <cellStyle name="SAPBEXstdDataEmph 2 7 2 7" xfId="12987" xr:uid="{00000000-0005-0000-0000-00006D330000}"/>
    <cellStyle name="SAPBEXstdDataEmph 2 7 3" xfId="12988" xr:uid="{00000000-0005-0000-0000-00006E330000}"/>
    <cellStyle name="SAPBEXstdDataEmph 2 7 3 2" xfId="12989" xr:uid="{00000000-0005-0000-0000-00006F330000}"/>
    <cellStyle name="SAPBEXstdDataEmph 2 7 3 3" xfId="12990" xr:uid="{00000000-0005-0000-0000-000070330000}"/>
    <cellStyle name="SAPBEXstdDataEmph 2 7 3 4" xfId="12991" xr:uid="{00000000-0005-0000-0000-000071330000}"/>
    <cellStyle name="SAPBEXstdDataEmph 2 7 3 5" xfId="12992" xr:uid="{00000000-0005-0000-0000-000072330000}"/>
    <cellStyle name="SAPBEXstdDataEmph 2 7 3 6" xfId="12993" xr:uid="{00000000-0005-0000-0000-000073330000}"/>
    <cellStyle name="SAPBEXstdDataEmph 2 7 3 7" xfId="12994" xr:uid="{00000000-0005-0000-0000-000074330000}"/>
    <cellStyle name="SAPBEXstdDataEmph 2 7 4" xfId="12995" xr:uid="{00000000-0005-0000-0000-000075330000}"/>
    <cellStyle name="SAPBEXstdDataEmph 2 7 4 2" xfId="12996" xr:uid="{00000000-0005-0000-0000-000076330000}"/>
    <cellStyle name="SAPBEXstdDataEmph 2 7 4 3" xfId="12997" xr:uid="{00000000-0005-0000-0000-000077330000}"/>
    <cellStyle name="SAPBEXstdDataEmph 2 7 4 4" xfId="12998" xr:uid="{00000000-0005-0000-0000-000078330000}"/>
    <cellStyle name="SAPBEXstdDataEmph 2 7 4 5" xfId="12999" xr:uid="{00000000-0005-0000-0000-000079330000}"/>
    <cellStyle name="SAPBEXstdDataEmph 2 7 4 6" xfId="13000" xr:uid="{00000000-0005-0000-0000-00007A330000}"/>
    <cellStyle name="SAPBEXstdDataEmph 2 7 4 7" xfId="13001" xr:uid="{00000000-0005-0000-0000-00007B330000}"/>
    <cellStyle name="SAPBEXstdDataEmph 2 7 5" xfId="13002" xr:uid="{00000000-0005-0000-0000-00007C330000}"/>
    <cellStyle name="SAPBEXstdDataEmph 2 7 5 2" xfId="13003" xr:uid="{00000000-0005-0000-0000-00007D330000}"/>
    <cellStyle name="SAPBEXstdDataEmph 2 7 5 3" xfId="13004" xr:uid="{00000000-0005-0000-0000-00007E330000}"/>
    <cellStyle name="SAPBEXstdDataEmph 2 7 5 4" xfId="13005" xr:uid="{00000000-0005-0000-0000-00007F330000}"/>
    <cellStyle name="SAPBEXstdDataEmph 2 7 5 5" xfId="13006" xr:uid="{00000000-0005-0000-0000-000080330000}"/>
    <cellStyle name="SAPBEXstdDataEmph 2 7 5 6" xfId="13007" xr:uid="{00000000-0005-0000-0000-000081330000}"/>
    <cellStyle name="SAPBEXstdDataEmph 2 7 5 7" xfId="13008" xr:uid="{00000000-0005-0000-0000-000082330000}"/>
    <cellStyle name="SAPBEXstdDataEmph 2 7 6" xfId="13009" xr:uid="{00000000-0005-0000-0000-000083330000}"/>
    <cellStyle name="SAPBEXstdDataEmph 2 7 7" xfId="13010" xr:uid="{00000000-0005-0000-0000-000084330000}"/>
    <cellStyle name="SAPBEXstdDataEmph 2 7 8" xfId="13011" xr:uid="{00000000-0005-0000-0000-000085330000}"/>
    <cellStyle name="SAPBEXstdDataEmph 2 7 9" xfId="13012" xr:uid="{00000000-0005-0000-0000-000086330000}"/>
    <cellStyle name="SAPBEXstdDataEmph 2 8" xfId="13013" xr:uid="{00000000-0005-0000-0000-000087330000}"/>
    <cellStyle name="SAPBEXstdDataEmph 2 8 10" xfId="13014" xr:uid="{00000000-0005-0000-0000-000088330000}"/>
    <cellStyle name="SAPBEXstdDataEmph 2 8 11" xfId="13015" xr:uid="{00000000-0005-0000-0000-000089330000}"/>
    <cellStyle name="SAPBEXstdDataEmph 2 8 2" xfId="13016" xr:uid="{00000000-0005-0000-0000-00008A330000}"/>
    <cellStyle name="SAPBEXstdDataEmph 2 8 2 2" xfId="13017" xr:uid="{00000000-0005-0000-0000-00008B330000}"/>
    <cellStyle name="SAPBEXstdDataEmph 2 8 2 3" xfId="13018" xr:uid="{00000000-0005-0000-0000-00008C330000}"/>
    <cellStyle name="SAPBEXstdDataEmph 2 8 2 4" xfId="13019" xr:uid="{00000000-0005-0000-0000-00008D330000}"/>
    <cellStyle name="SAPBEXstdDataEmph 2 8 2 5" xfId="13020" xr:uid="{00000000-0005-0000-0000-00008E330000}"/>
    <cellStyle name="SAPBEXstdDataEmph 2 8 2 6" xfId="13021" xr:uid="{00000000-0005-0000-0000-00008F330000}"/>
    <cellStyle name="SAPBEXstdDataEmph 2 8 2 7" xfId="13022" xr:uid="{00000000-0005-0000-0000-000090330000}"/>
    <cellStyle name="SAPBEXstdDataEmph 2 8 3" xfId="13023" xr:uid="{00000000-0005-0000-0000-000091330000}"/>
    <cellStyle name="SAPBEXstdDataEmph 2 8 3 2" xfId="13024" xr:uid="{00000000-0005-0000-0000-000092330000}"/>
    <cellStyle name="SAPBEXstdDataEmph 2 8 3 3" xfId="13025" xr:uid="{00000000-0005-0000-0000-000093330000}"/>
    <cellStyle name="SAPBEXstdDataEmph 2 8 3 4" xfId="13026" xr:uid="{00000000-0005-0000-0000-000094330000}"/>
    <cellStyle name="SAPBEXstdDataEmph 2 8 3 5" xfId="13027" xr:uid="{00000000-0005-0000-0000-000095330000}"/>
    <cellStyle name="SAPBEXstdDataEmph 2 8 3 6" xfId="13028" xr:uid="{00000000-0005-0000-0000-000096330000}"/>
    <cellStyle name="SAPBEXstdDataEmph 2 8 3 7" xfId="13029" xr:uid="{00000000-0005-0000-0000-000097330000}"/>
    <cellStyle name="SAPBEXstdDataEmph 2 8 4" xfId="13030" xr:uid="{00000000-0005-0000-0000-000098330000}"/>
    <cellStyle name="SAPBEXstdDataEmph 2 8 4 2" xfId="13031" xr:uid="{00000000-0005-0000-0000-000099330000}"/>
    <cellStyle name="SAPBEXstdDataEmph 2 8 4 3" xfId="13032" xr:uid="{00000000-0005-0000-0000-00009A330000}"/>
    <cellStyle name="SAPBEXstdDataEmph 2 8 4 4" xfId="13033" xr:uid="{00000000-0005-0000-0000-00009B330000}"/>
    <cellStyle name="SAPBEXstdDataEmph 2 8 4 5" xfId="13034" xr:uid="{00000000-0005-0000-0000-00009C330000}"/>
    <cellStyle name="SAPBEXstdDataEmph 2 8 4 6" xfId="13035" xr:uid="{00000000-0005-0000-0000-00009D330000}"/>
    <cellStyle name="SAPBEXstdDataEmph 2 8 4 7" xfId="13036" xr:uid="{00000000-0005-0000-0000-00009E330000}"/>
    <cellStyle name="SAPBEXstdDataEmph 2 8 5" xfId="13037" xr:uid="{00000000-0005-0000-0000-00009F330000}"/>
    <cellStyle name="SAPBEXstdDataEmph 2 8 5 2" xfId="13038" xr:uid="{00000000-0005-0000-0000-0000A0330000}"/>
    <cellStyle name="SAPBEXstdDataEmph 2 8 5 3" xfId="13039" xr:uid="{00000000-0005-0000-0000-0000A1330000}"/>
    <cellStyle name="SAPBEXstdDataEmph 2 8 5 4" xfId="13040" xr:uid="{00000000-0005-0000-0000-0000A2330000}"/>
    <cellStyle name="SAPBEXstdDataEmph 2 8 5 5" xfId="13041" xr:uid="{00000000-0005-0000-0000-0000A3330000}"/>
    <cellStyle name="SAPBEXstdDataEmph 2 8 5 6" xfId="13042" xr:uid="{00000000-0005-0000-0000-0000A4330000}"/>
    <cellStyle name="SAPBEXstdDataEmph 2 8 5 7" xfId="13043" xr:uid="{00000000-0005-0000-0000-0000A5330000}"/>
    <cellStyle name="SAPBEXstdDataEmph 2 8 6" xfId="13044" xr:uid="{00000000-0005-0000-0000-0000A6330000}"/>
    <cellStyle name="SAPBEXstdDataEmph 2 8 7" xfId="13045" xr:uid="{00000000-0005-0000-0000-0000A7330000}"/>
    <cellStyle name="SAPBEXstdDataEmph 2 8 8" xfId="13046" xr:uid="{00000000-0005-0000-0000-0000A8330000}"/>
    <cellStyle name="SAPBEXstdDataEmph 2 8 9" xfId="13047" xr:uid="{00000000-0005-0000-0000-0000A9330000}"/>
    <cellStyle name="SAPBEXstdDataEmph 2 9" xfId="13048" xr:uid="{00000000-0005-0000-0000-0000AA330000}"/>
    <cellStyle name="SAPBEXstdDataEmph 2 9 10" xfId="13049" xr:uid="{00000000-0005-0000-0000-0000AB330000}"/>
    <cellStyle name="SAPBEXstdDataEmph 2 9 11" xfId="13050" xr:uid="{00000000-0005-0000-0000-0000AC330000}"/>
    <cellStyle name="SAPBEXstdDataEmph 2 9 2" xfId="13051" xr:uid="{00000000-0005-0000-0000-0000AD330000}"/>
    <cellStyle name="SAPBEXstdDataEmph 2 9 2 2" xfId="13052" xr:uid="{00000000-0005-0000-0000-0000AE330000}"/>
    <cellStyle name="SAPBEXstdDataEmph 2 9 2 3" xfId="13053" xr:uid="{00000000-0005-0000-0000-0000AF330000}"/>
    <cellStyle name="SAPBEXstdDataEmph 2 9 2 4" xfId="13054" xr:uid="{00000000-0005-0000-0000-0000B0330000}"/>
    <cellStyle name="SAPBEXstdDataEmph 2 9 2 5" xfId="13055" xr:uid="{00000000-0005-0000-0000-0000B1330000}"/>
    <cellStyle name="SAPBEXstdDataEmph 2 9 2 6" xfId="13056" xr:uid="{00000000-0005-0000-0000-0000B2330000}"/>
    <cellStyle name="SAPBEXstdDataEmph 2 9 2 7" xfId="13057" xr:uid="{00000000-0005-0000-0000-0000B3330000}"/>
    <cellStyle name="SAPBEXstdDataEmph 2 9 3" xfId="13058" xr:uid="{00000000-0005-0000-0000-0000B4330000}"/>
    <cellStyle name="SAPBEXstdDataEmph 2 9 3 2" xfId="13059" xr:uid="{00000000-0005-0000-0000-0000B5330000}"/>
    <cellStyle name="SAPBEXstdDataEmph 2 9 3 3" xfId="13060" xr:uid="{00000000-0005-0000-0000-0000B6330000}"/>
    <cellStyle name="SAPBEXstdDataEmph 2 9 3 4" xfId="13061" xr:uid="{00000000-0005-0000-0000-0000B7330000}"/>
    <cellStyle name="SAPBEXstdDataEmph 2 9 3 5" xfId="13062" xr:uid="{00000000-0005-0000-0000-0000B8330000}"/>
    <cellStyle name="SAPBEXstdDataEmph 2 9 3 6" xfId="13063" xr:uid="{00000000-0005-0000-0000-0000B9330000}"/>
    <cellStyle name="SAPBEXstdDataEmph 2 9 3 7" xfId="13064" xr:uid="{00000000-0005-0000-0000-0000BA330000}"/>
    <cellStyle name="SAPBEXstdDataEmph 2 9 4" xfId="13065" xr:uid="{00000000-0005-0000-0000-0000BB330000}"/>
    <cellStyle name="SAPBEXstdDataEmph 2 9 4 2" xfId="13066" xr:uid="{00000000-0005-0000-0000-0000BC330000}"/>
    <cellStyle name="SAPBEXstdDataEmph 2 9 4 3" xfId="13067" xr:uid="{00000000-0005-0000-0000-0000BD330000}"/>
    <cellStyle name="SAPBEXstdDataEmph 2 9 4 4" xfId="13068" xr:uid="{00000000-0005-0000-0000-0000BE330000}"/>
    <cellStyle name="SAPBEXstdDataEmph 2 9 4 5" xfId="13069" xr:uid="{00000000-0005-0000-0000-0000BF330000}"/>
    <cellStyle name="SAPBEXstdDataEmph 2 9 4 6" xfId="13070" xr:uid="{00000000-0005-0000-0000-0000C0330000}"/>
    <cellStyle name="SAPBEXstdDataEmph 2 9 4 7" xfId="13071" xr:uid="{00000000-0005-0000-0000-0000C1330000}"/>
    <cellStyle name="SAPBEXstdDataEmph 2 9 5" xfId="13072" xr:uid="{00000000-0005-0000-0000-0000C2330000}"/>
    <cellStyle name="SAPBEXstdDataEmph 2 9 5 2" xfId="13073" xr:uid="{00000000-0005-0000-0000-0000C3330000}"/>
    <cellStyle name="SAPBEXstdDataEmph 2 9 5 3" xfId="13074" xr:uid="{00000000-0005-0000-0000-0000C4330000}"/>
    <cellStyle name="SAPBEXstdDataEmph 2 9 5 4" xfId="13075" xr:uid="{00000000-0005-0000-0000-0000C5330000}"/>
    <cellStyle name="SAPBEXstdDataEmph 2 9 5 5" xfId="13076" xr:uid="{00000000-0005-0000-0000-0000C6330000}"/>
    <cellStyle name="SAPBEXstdDataEmph 2 9 5 6" xfId="13077" xr:uid="{00000000-0005-0000-0000-0000C7330000}"/>
    <cellStyle name="SAPBEXstdDataEmph 2 9 5 7" xfId="13078" xr:uid="{00000000-0005-0000-0000-0000C8330000}"/>
    <cellStyle name="SAPBEXstdDataEmph 2 9 6" xfId="13079" xr:uid="{00000000-0005-0000-0000-0000C9330000}"/>
    <cellStyle name="SAPBEXstdDataEmph 2 9 7" xfId="13080" xr:uid="{00000000-0005-0000-0000-0000CA330000}"/>
    <cellStyle name="SAPBEXstdDataEmph 2 9 8" xfId="13081" xr:uid="{00000000-0005-0000-0000-0000CB330000}"/>
    <cellStyle name="SAPBEXstdDataEmph 2 9 9" xfId="13082" xr:uid="{00000000-0005-0000-0000-0000CC330000}"/>
    <cellStyle name="SAPBEXstdItem 2" xfId="13083" xr:uid="{00000000-0005-0000-0000-0000CD330000}"/>
    <cellStyle name="SAPBEXstdItem 2 10" xfId="13084" xr:uid="{00000000-0005-0000-0000-0000CE330000}"/>
    <cellStyle name="SAPBEXstdItem 2 10 10" xfId="13085" xr:uid="{00000000-0005-0000-0000-0000CF330000}"/>
    <cellStyle name="SAPBEXstdItem 2 10 11" xfId="13086" xr:uid="{00000000-0005-0000-0000-0000D0330000}"/>
    <cellStyle name="SAPBEXstdItem 2 10 2" xfId="13087" xr:uid="{00000000-0005-0000-0000-0000D1330000}"/>
    <cellStyle name="SAPBEXstdItem 2 10 2 2" xfId="13088" xr:uid="{00000000-0005-0000-0000-0000D2330000}"/>
    <cellStyle name="SAPBEXstdItem 2 10 2 3" xfId="13089" xr:uid="{00000000-0005-0000-0000-0000D3330000}"/>
    <cellStyle name="SAPBEXstdItem 2 10 2 4" xfId="13090" xr:uid="{00000000-0005-0000-0000-0000D4330000}"/>
    <cellStyle name="SAPBEXstdItem 2 10 2 5" xfId="13091" xr:uid="{00000000-0005-0000-0000-0000D5330000}"/>
    <cellStyle name="SAPBEXstdItem 2 10 2 6" xfId="13092" xr:uid="{00000000-0005-0000-0000-0000D6330000}"/>
    <cellStyle name="SAPBEXstdItem 2 10 2 7" xfId="13093" xr:uid="{00000000-0005-0000-0000-0000D7330000}"/>
    <cellStyle name="SAPBEXstdItem 2 10 3" xfId="13094" xr:uid="{00000000-0005-0000-0000-0000D8330000}"/>
    <cellStyle name="SAPBEXstdItem 2 10 3 2" xfId="13095" xr:uid="{00000000-0005-0000-0000-0000D9330000}"/>
    <cellStyle name="SAPBEXstdItem 2 10 3 3" xfId="13096" xr:uid="{00000000-0005-0000-0000-0000DA330000}"/>
    <cellStyle name="SAPBEXstdItem 2 10 3 4" xfId="13097" xr:uid="{00000000-0005-0000-0000-0000DB330000}"/>
    <cellStyle name="SAPBEXstdItem 2 10 3 5" xfId="13098" xr:uid="{00000000-0005-0000-0000-0000DC330000}"/>
    <cellStyle name="SAPBEXstdItem 2 10 3 6" xfId="13099" xr:uid="{00000000-0005-0000-0000-0000DD330000}"/>
    <cellStyle name="SAPBEXstdItem 2 10 3 7" xfId="13100" xr:uid="{00000000-0005-0000-0000-0000DE330000}"/>
    <cellStyle name="SAPBEXstdItem 2 10 4" xfId="13101" xr:uid="{00000000-0005-0000-0000-0000DF330000}"/>
    <cellStyle name="SAPBEXstdItem 2 10 4 2" xfId="13102" xr:uid="{00000000-0005-0000-0000-0000E0330000}"/>
    <cellStyle name="SAPBEXstdItem 2 10 4 3" xfId="13103" xr:uid="{00000000-0005-0000-0000-0000E1330000}"/>
    <cellStyle name="SAPBEXstdItem 2 10 4 4" xfId="13104" xr:uid="{00000000-0005-0000-0000-0000E2330000}"/>
    <cellStyle name="SAPBEXstdItem 2 10 4 5" xfId="13105" xr:uid="{00000000-0005-0000-0000-0000E3330000}"/>
    <cellStyle name="SAPBEXstdItem 2 10 4 6" xfId="13106" xr:uid="{00000000-0005-0000-0000-0000E4330000}"/>
    <cellStyle name="SAPBEXstdItem 2 10 4 7" xfId="13107" xr:uid="{00000000-0005-0000-0000-0000E5330000}"/>
    <cellStyle name="SAPBEXstdItem 2 10 5" xfId="13108" xr:uid="{00000000-0005-0000-0000-0000E6330000}"/>
    <cellStyle name="SAPBEXstdItem 2 10 5 2" xfId="13109" xr:uid="{00000000-0005-0000-0000-0000E7330000}"/>
    <cellStyle name="SAPBEXstdItem 2 10 5 3" xfId="13110" xr:uid="{00000000-0005-0000-0000-0000E8330000}"/>
    <cellStyle name="SAPBEXstdItem 2 10 5 4" xfId="13111" xr:uid="{00000000-0005-0000-0000-0000E9330000}"/>
    <cellStyle name="SAPBEXstdItem 2 10 5 5" xfId="13112" xr:uid="{00000000-0005-0000-0000-0000EA330000}"/>
    <cellStyle name="SAPBEXstdItem 2 10 5 6" xfId="13113" xr:uid="{00000000-0005-0000-0000-0000EB330000}"/>
    <cellStyle name="SAPBEXstdItem 2 10 5 7" xfId="13114" xr:uid="{00000000-0005-0000-0000-0000EC330000}"/>
    <cellStyle name="SAPBEXstdItem 2 10 6" xfId="13115" xr:uid="{00000000-0005-0000-0000-0000ED330000}"/>
    <cellStyle name="SAPBEXstdItem 2 10 7" xfId="13116" xr:uid="{00000000-0005-0000-0000-0000EE330000}"/>
    <cellStyle name="SAPBEXstdItem 2 10 8" xfId="13117" xr:uid="{00000000-0005-0000-0000-0000EF330000}"/>
    <cellStyle name="SAPBEXstdItem 2 10 9" xfId="13118" xr:uid="{00000000-0005-0000-0000-0000F0330000}"/>
    <cellStyle name="SAPBEXstdItem 2 11" xfId="13119" xr:uid="{00000000-0005-0000-0000-0000F1330000}"/>
    <cellStyle name="SAPBEXstdItem 2 11 10" xfId="13120" xr:uid="{00000000-0005-0000-0000-0000F2330000}"/>
    <cellStyle name="SAPBEXstdItem 2 11 11" xfId="13121" xr:uid="{00000000-0005-0000-0000-0000F3330000}"/>
    <cellStyle name="SAPBEXstdItem 2 11 2" xfId="13122" xr:uid="{00000000-0005-0000-0000-0000F4330000}"/>
    <cellStyle name="SAPBEXstdItem 2 11 2 2" xfId="13123" xr:uid="{00000000-0005-0000-0000-0000F5330000}"/>
    <cellStyle name="SAPBEXstdItem 2 11 2 3" xfId="13124" xr:uid="{00000000-0005-0000-0000-0000F6330000}"/>
    <cellStyle name="SAPBEXstdItem 2 11 2 4" xfId="13125" xr:uid="{00000000-0005-0000-0000-0000F7330000}"/>
    <cellStyle name="SAPBEXstdItem 2 11 2 5" xfId="13126" xr:uid="{00000000-0005-0000-0000-0000F8330000}"/>
    <cellStyle name="SAPBEXstdItem 2 11 2 6" xfId="13127" xr:uid="{00000000-0005-0000-0000-0000F9330000}"/>
    <cellStyle name="SAPBEXstdItem 2 11 2 7" xfId="13128" xr:uid="{00000000-0005-0000-0000-0000FA330000}"/>
    <cellStyle name="SAPBEXstdItem 2 11 3" xfId="13129" xr:uid="{00000000-0005-0000-0000-0000FB330000}"/>
    <cellStyle name="SAPBEXstdItem 2 11 3 2" xfId="13130" xr:uid="{00000000-0005-0000-0000-0000FC330000}"/>
    <cellStyle name="SAPBEXstdItem 2 11 3 3" xfId="13131" xr:uid="{00000000-0005-0000-0000-0000FD330000}"/>
    <cellStyle name="SAPBEXstdItem 2 11 3 4" xfId="13132" xr:uid="{00000000-0005-0000-0000-0000FE330000}"/>
    <cellStyle name="SAPBEXstdItem 2 11 3 5" xfId="13133" xr:uid="{00000000-0005-0000-0000-0000FF330000}"/>
    <cellStyle name="SAPBEXstdItem 2 11 3 6" xfId="13134" xr:uid="{00000000-0005-0000-0000-000000340000}"/>
    <cellStyle name="SAPBEXstdItem 2 11 3 7" xfId="13135" xr:uid="{00000000-0005-0000-0000-000001340000}"/>
    <cellStyle name="SAPBEXstdItem 2 11 4" xfId="13136" xr:uid="{00000000-0005-0000-0000-000002340000}"/>
    <cellStyle name="SAPBEXstdItem 2 11 4 2" xfId="13137" xr:uid="{00000000-0005-0000-0000-000003340000}"/>
    <cellStyle name="SAPBEXstdItem 2 11 4 3" xfId="13138" xr:uid="{00000000-0005-0000-0000-000004340000}"/>
    <cellStyle name="SAPBEXstdItem 2 11 4 4" xfId="13139" xr:uid="{00000000-0005-0000-0000-000005340000}"/>
    <cellStyle name="SAPBEXstdItem 2 11 4 5" xfId="13140" xr:uid="{00000000-0005-0000-0000-000006340000}"/>
    <cellStyle name="SAPBEXstdItem 2 11 4 6" xfId="13141" xr:uid="{00000000-0005-0000-0000-000007340000}"/>
    <cellStyle name="SAPBEXstdItem 2 11 4 7" xfId="13142" xr:uid="{00000000-0005-0000-0000-000008340000}"/>
    <cellStyle name="SAPBEXstdItem 2 11 5" xfId="13143" xr:uid="{00000000-0005-0000-0000-000009340000}"/>
    <cellStyle name="SAPBEXstdItem 2 11 5 2" xfId="13144" xr:uid="{00000000-0005-0000-0000-00000A340000}"/>
    <cellStyle name="SAPBEXstdItem 2 11 5 3" xfId="13145" xr:uid="{00000000-0005-0000-0000-00000B340000}"/>
    <cellStyle name="SAPBEXstdItem 2 11 5 4" xfId="13146" xr:uid="{00000000-0005-0000-0000-00000C340000}"/>
    <cellStyle name="SAPBEXstdItem 2 11 5 5" xfId="13147" xr:uid="{00000000-0005-0000-0000-00000D340000}"/>
    <cellStyle name="SAPBEXstdItem 2 11 5 6" xfId="13148" xr:uid="{00000000-0005-0000-0000-00000E340000}"/>
    <cellStyle name="SAPBEXstdItem 2 11 5 7" xfId="13149" xr:uid="{00000000-0005-0000-0000-00000F340000}"/>
    <cellStyle name="SAPBEXstdItem 2 11 6" xfId="13150" xr:uid="{00000000-0005-0000-0000-000010340000}"/>
    <cellStyle name="SAPBEXstdItem 2 11 7" xfId="13151" xr:uid="{00000000-0005-0000-0000-000011340000}"/>
    <cellStyle name="SAPBEXstdItem 2 11 8" xfId="13152" xr:uid="{00000000-0005-0000-0000-000012340000}"/>
    <cellStyle name="SAPBEXstdItem 2 11 9" xfId="13153" xr:uid="{00000000-0005-0000-0000-000013340000}"/>
    <cellStyle name="SAPBEXstdItem 2 12" xfId="13154" xr:uid="{00000000-0005-0000-0000-000014340000}"/>
    <cellStyle name="SAPBEXstdItem 2 12 10" xfId="13155" xr:uid="{00000000-0005-0000-0000-000015340000}"/>
    <cellStyle name="SAPBEXstdItem 2 12 11" xfId="13156" xr:uid="{00000000-0005-0000-0000-000016340000}"/>
    <cellStyle name="SAPBEXstdItem 2 12 2" xfId="13157" xr:uid="{00000000-0005-0000-0000-000017340000}"/>
    <cellStyle name="SAPBEXstdItem 2 12 2 2" xfId="13158" xr:uid="{00000000-0005-0000-0000-000018340000}"/>
    <cellStyle name="SAPBEXstdItem 2 12 2 3" xfId="13159" xr:uid="{00000000-0005-0000-0000-000019340000}"/>
    <cellStyle name="SAPBEXstdItem 2 12 2 4" xfId="13160" xr:uid="{00000000-0005-0000-0000-00001A340000}"/>
    <cellStyle name="SAPBEXstdItem 2 12 2 5" xfId="13161" xr:uid="{00000000-0005-0000-0000-00001B340000}"/>
    <cellStyle name="SAPBEXstdItem 2 12 2 6" xfId="13162" xr:uid="{00000000-0005-0000-0000-00001C340000}"/>
    <cellStyle name="SAPBEXstdItem 2 12 2 7" xfId="13163" xr:uid="{00000000-0005-0000-0000-00001D340000}"/>
    <cellStyle name="SAPBEXstdItem 2 12 3" xfId="13164" xr:uid="{00000000-0005-0000-0000-00001E340000}"/>
    <cellStyle name="SAPBEXstdItem 2 12 3 2" xfId="13165" xr:uid="{00000000-0005-0000-0000-00001F340000}"/>
    <cellStyle name="SAPBEXstdItem 2 12 3 3" xfId="13166" xr:uid="{00000000-0005-0000-0000-000020340000}"/>
    <cellStyle name="SAPBEXstdItem 2 12 3 4" xfId="13167" xr:uid="{00000000-0005-0000-0000-000021340000}"/>
    <cellStyle name="SAPBEXstdItem 2 12 3 5" xfId="13168" xr:uid="{00000000-0005-0000-0000-000022340000}"/>
    <cellStyle name="SAPBEXstdItem 2 12 3 6" xfId="13169" xr:uid="{00000000-0005-0000-0000-000023340000}"/>
    <cellStyle name="SAPBEXstdItem 2 12 3 7" xfId="13170" xr:uid="{00000000-0005-0000-0000-000024340000}"/>
    <cellStyle name="SAPBEXstdItem 2 12 4" xfId="13171" xr:uid="{00000000-0005-0000-0000-000025340000}"/>
    <cellStyle name="SAPBEXstdItem 2 12 4 2" xfId="13172" xr:uid="{00000000-0005-0000-0000-000026340000}"/>
    <cellStyle name="SAPBEXstdItem 2 12 4 3" xfId="13173" xr:uid="{00000000-0005-0000-0000-000027340000}"/>
    <cellStyle name="SAPBEXstdItem 2 12 4 4" xfId="13174" xr:uid="{00000000-0005-0000-0000-000028340000}"/>
    <cellStyle name="SAPBEXstdItem 2 12 4 5" xfId="13175" xr:uid="{00000000-0005-0000-0000-000029340000}"/>
    <cellStyle name="SAPBEXstdItem 2 12 4 6" xfId="13176" xr:uid="{00000000-0005-0000-0000-00002A340000}"/>
    <cellStyle name="SAPBEXstdItem 2 12 4 7" xfId="13177" xr:uid="{00000000-0005-0000-0000-00002B340000}"/>
    <cellStyle name="SAPBEXstdItem 2 12 5" xfId="13178" xr:uid="{00000000-0005-0000-0000-00002C340000}"/>
    <cellStyle name="SAPBEXstdItem 2 12 5 2" xfId="13179" xr:uid="{00000000-0005-0000-0000-00002D340000}"/>
    <cellStyle name="SAPBEXstdItem 2 12 5 3" xfId="13180" xr:uid="{00000000-0005-0000-0000-00002E340000}"/>
    <cellStyle name="SAPBEXstdItem 2 12 5 4" xfId="13181" xr:uid="{00000000-0005-0000-0000-00002F340000}"/>
    <cellStyle name="SAPBEXstdItem 2 12 5 5" xfId="13182" xr:uid="{00000000-0005-0000-0000-000030340000}"/>
    <cellStyle name="SAPBEXstdItem 2 12 5 6" xfId="13183" xr:uid="{00000000-0005-0000-0000-000031340000}"/>
    <cellStyle name="SAPBEXstdItem 2 12 5 7" xfId="13184" xr:uid="{00000000-0005-0000-0000-000032340000}"/>
    <cellStyle name="SAPBEXstdItem 2 12 6" xfId="13185" xr:uid="{00000000-0005-0000-0000-000033340000}"/>
    <cellStyle name="SAPBEXstdItem 2 12 7" xfId="13186" xr:uid="{00000000-0005-0000-0000-000034340000}"/>
    <cellStyle name="SAPBEXstdItem 2 12 8" xfId="13187" xr:uid="{00000000-0005-0000-0000-000035340000}"/>
    <cellStyle name="SAPBEXstdItem 2 12 9" xfId="13188" xr:uid="{00000000-0005-0000-0000-000036340000}"/>
    <cellStyle name="SAPBEXstdItem 2 13" xfId="13189" xr:uid="{00000000-0005-0000-0000-000037340000}"/>
    <cellStyle name="SAPBEXstdItem 2 13 2" xfId="13190" xr:uid="{00000000-0005-0000-0000-000038340000}"/>
    <cellStyle name="SAPBEXstdItem 2 13 3" xfId="13191" xr:uid="{00000000-0005-0000-0000-000039340000}"/>
    <cellStyle name="SAPBEXstdItem 2 13 4" xfId="13192" xr:uid="{00000000-0005-0000-0000-00003A340000}"/>
    <cellStyle name="SAPBEXstdItem 2 13 5" xfId="13193" xr:uid="{00000000-0005-0000-0000-00003B340000}"/>
    <cellStyle name="SAPBEXstdItem 2 13 6" xfId="13194" xr:uid="{00000000-0005-0000-0000-00003C340000}"/>
    <cellStyle name="SAPBEXstdItem 2 13 7" xfId="13195" xr:uid="{00000000-0005-0000-0000-00003D340000}"/>
    <cellStyle name="SAPBEXstdItem 2 14" xfId="13196" xr:uid="{00000000-0005-0000-0000-00003E340000}"/>
    <cellStyle name="SAPBEXstdItem 2 14 2" xfId="13197" xr:uid="{00000000-0005-0000-0000-00003F340000}"/>
    <cellStyle name="SAPBEXstdItem 2 14 3" xfId="13198" xr:uid="{00000000-0005-0000-0000-000040340000}"/>
    <cellStyle name="SAPBEXstdItem 2 14 4" xfId="13199" xr:uid="{00000000-0005-0000-0000-000041340000}"/>
    <cellStyle name="SAPBEXstdItem 2 14 5" xfId="13200" xr:uid="{00000000-0005-0000-0000-000042340000}"/>
    <cellStyle name="SAPBEXstdItem 2 14 6" xfId="13201" xr:uid="{00000000-0005-0000-0000-000043340000}"/>
    <cellStyle name="SAPBEXstdItem 2 14 7" xfId="13202" xr:uid="{00000000-0005-0000-0000-000044340000}"/>
    <cellStyle name="SAPBEXstdItem 2 15" xfId="13203" xr:uid="{00000000-0005-0000-0000-000045340000}"/>
    <cellStyle name="SAPBEXstdItem 2 15 2" xfId="13204" xr:uid="{00000000-0005-0000-0000-000046340000}"/>
    <cellStyle name="SAPBEXstdItem 2 15 3" xfId="13205" xr:uid="{00000000-0005-0000-0000-000047340000}"/>
    <cellStyle name="SAPBEXstdItem 2 15 4" xfId="13206" xr:uid="{00000000-0005-0000-0000-000048340000}"/>
    <cellStyle name="SAPBEXstdItem 2 15 5" xfId="13207" xr:uid="{00000000-0005-0000-0000-000049340000}"/>
    <cellStyle name="SAPBEXstdItem 2 15 6" xfId="13208" xr:uid="{00000000-0005-0000-0000-00004A340000}"/>
    <cellStyle name="SAPBEXstdItem 2 15 7" xfId="13209" xr:uid="{00000000-0005-0000-0000-00004B340000}"/>
    <cellStyle name="SAPBEXstdItem 2 16" xfId="13210" xr:uid="{00000000-0005-0000-0000-00004C340000}"/>
    <cellStyle name="SAPBEXstdItem 2 16 2" xfId="13211" xr:uid="{00000000-0005-0000-0000-00004D340000}"/>
    <cellStyle name="SAPBEXstdItem 2 16 3" xfId="13212" xr:uid="{00000000-0005-0000-0000-00004E340000}"/>
    <cellStyle name="SAPBEXstdItem 2 16 4" xfId="13213" xr:uid="{00000000-0005-0000-0000-00004F340000}"/>
    <cellStyle name="SAPBEXstdItem 2 16 5" xfId="13214" xr:uid="{00000000-0005-0000-0000-000050340000}"/>
    <cellStyle name="SAPBEXstdItem 2 16 6" xfId="13215" xr:uid="{00000000-0005-0000-0000-000051340000}"/>
    <cellStyle name="SAPBEXstdItem 2 16 7" xfId="13216" xr:uid="{00000000-0005-0000-0000-000052340000}"/>
    <cellStyle name="SAPBEXstdItem 2 17" xfId="13217" xr:uid="{00000000-0005-0000-0000-000053340000}"/>
    <cellStyle name="SAPBEXstdItem 2 18" xfId="13218" xr:uid="{00000000-0005-0000-0000-000054340000}"/>
    <cellStyle name="SAPBEXstdItem 2 19" xfId="13219" xr:uid="{00000000-0005-0000-0000-000055340000}"/>
    <cellStyle name="SAPBEXstdItem 2 2" xfId="13220" xr:uid="{00000000-0005-0000-0000-000056340000}"/>
    <cellStyle name="SAPBEXstdItem 2 2 10" xfId="13221" xr:uid="{00000000-0005-0000-0000-000057340000}"/>
    <cellStyle name="SAPBEXstdItem 2 2 11" xfId="13222" xr:uid="{00000000-0005-0000-0000-000058340000}"/>
    <cellStyle name="SAPBEXstdItem 2 2 2" xfId="13223" xr:uid="{00000000-0005-0000-0000-000059340000}"/>
    <cellStyle name="SAPBEXstdItem 2 2 2 2" xfId="13224" xr:uid="{00000000-0005-0000-0000-00005A340000}"/>
    <cellStyle name="SAPBEXstdItem 2 2 2 3" xfId="13225" xr:uid="{00000000-0005-0000-0000-00005B340000}"/>
    <cellStyle name="SAPBEXstdItem 2 2 2 4" xfId="13226" xr:uid="{00000000-0005-0000-0000-00005C340000}"/>
    <cellStyle name="SAPBEXstdItem 2 2 2 5" xfId="13227" xr:uid="{00000000-0005-0000-0000-00005D340000}"/>
    <cellStyle name="SAPBEXstdItem 2 2 2 6" xfId="13228" xr:uid="{00000000-0005-0000-0000-00005E340000}"/>
    <cellStyle name="SAPBEXstdItem 2 2 2 7" xfId="13229" xr:uid="{00000000-0005-0000-0000-00005F340000}"/>
    <cellStyle name="SAPBEXstdItem 2 2 3" xfId="13230" xr:uid="{00000000-0005-0000-0000-000060340000}"/>
    <cellStyle name="SAPBEXstdItem 2 2 3 2" xfId="13231" xr:uid="{00000000-0005-0000-0000-000061340000}"/>
    <cellStyle name="SAPBEXstdItem 2 2 3 3" xfId="13232" xr:uid="{00000000-0005-0000-0000-000062340000}"/>
    <cellStyle name="SAPBEXstdItem 2 2 3 4" xfId="13233" xr:uid="{00000000-0005-0000-0000-000063340000}"/>
    <cellStyle name="SAPBEXstdItem 2 2 3 5" xfId="13234" xr:uid="{00000000-0005-0000-0000-000064340000}"/>
    <cellStyle name="SAPBEXstdItem 2 2 3 6" xfId="13235" xr:uid="{00000000-0005-0000-0000-000065340000}"/>
    <cellStyle name="SAPBEXstdItem 2 2 3 7" xfId="13236" xr:uid="{00000000-0005-0000-0000-000066340000}"/>
    <cellStyle name="SAPBEXstdItem 2 2 4" xfId="13237" xr:uid="{00000000-0005-0000-0000-000067340000}"/>
    <cellStyle name="SAPBEXstdItem 2 2 4 2" xfId="13238" xr:uid="{00000000-0005-0000-0000-000068340000}"/>
    <cellStyle name="SAPBEXstdItem 2 2 4 3" xfId="13239" xr:uid="{00000000-0005-0000-0000-000069340000}"/>
    <cellStyle name="SAPBEXstdItem 2 2 4 4" xfId="13240" xr:uid="{00000000-0005-0000-0000-00006A340000}"/>
    <cellStyle name="SAPBEXstdItem 2 2 4 5" xfId="13241" xr:uid="{00000000-0005-0000-0000-00006B340000}"/>
    <cellStyle name="SAPBEXstdItem 2 2 4 6" xfId="13242" xr:uid="{00000000-0005-0000-0000-00006C340000}"/>
    <cellStyle name="SAPBEXstdItem 2 2 4 7" xfId="13243" xr:uid="{00000000-0005-0000-0000-00006D340000}"/>
    <cellStyle name="SAPBEXstdItem 2 2 5" xfId="13244" xr:uid="{00000000-0005-0000-0000-00006E340000}"/>
    <cellStyle name="SAPBEXstdItem 2 2 5 2" xfId="13245" xr:uid="{00000000-0005-0000-0000-00006F340000}"/>
    <cellStyle name="SAPBEXstdItem 2 2 5 3" xfId="13246" xr:uid="{00000000-0005-0000-0000-000070340000}"/>
    <cellStyle name="SAPBEXstdItem 2 2 5 4" xfId="13247" xr:uid="{00000000-0005-0000-0000-000071340000}"/>
    <cellStyle name="SAPBEXstdItem 2 2 5 5" xfId="13248" xr:uid="{00000000-0005-0000-0000-000072340000}"/>
    <cellStyle name="SAPBEXstdItem 2 2 5 6" xfId="13249" xr:uid="{00000000-0005-0000-0000-000073340000}"/>
    <cellStyle name="SAPBEXstdItem 2 2 5 7" xfId="13250" xr:uid="{00000000-0005-0000-0000-000074340000}"/>
    <cellStyle name="SAPBEXstdItem 2 2 6" xfId="13251" xr:uid="{00000000-0005-0000-0000-000075340000}"/>
    <cellStyle name="SAPBEXstdItem 2 2 7" xfId="13252" xr:uid="{00000000-0005-0000-0000-000076340000}"/>
    <cellStyle name="SAPBEXstdItem 2 2 8" xfId="13253" xr:uid="{00000000-0005-0000-0000-000077340000}"/>
    <cellStyle name="SAPBEXstdItem 2 2 9" xfId="13254" xr:uid="{00000000-0005-0000-0000-000078340000}"/>
    <cellStyle name="SAPBEXstdItem 2 20" xfId="13255" xr:uid="{00000000-0005-0000-0000-000079340000}"/>
    <cellStyle name="SAPBEXstdItem 2 21" xfId="13256" xr:uid="{00000000-0005-0000-0000-00007A340000}"/>
    <cellStyle name="SAPBEXstdItem 2 22" xfId="13257" xr:uid="{00000000-0005-0000-0000-00007B340000}"/>
    <cellStyle name="SAPBEXstdItem 2 3" xfId="13258" xr:uid="{00000000-0005-0000-0000-00007C340000}"/>
    <cellStyle name="SAPBEXstdItem 2 3 10" xfId="13259" xr:uid="{00000000-0005-0000-0000-00007D340000}"/>
    <cellStyle name="SAPBEXstdItem 2 3 11" xfId="13260" xr:uid="{00000000-0005-0000-0000-00007E340000}"/>
    <cellStyle name="SAPBEXstdItem 2 3 2" xfId="13261" xr:uid="{00000000-0005-0000-0000-00007F340000}"/>
    <cellStyle name="SAPBEXstdItem 2 3 2 2" xfId="13262" xr:uid="{00000000-0005-0000-0000-000080340000}"/>
    <cellStyle name="SAPBEXstdItem 2 3 2 3" xfId="13263" xr:uid="{00000000-0005-0000-0000-000081340000}"/>
    <cellStyle name="SAPBEXstdItem 2 3 2 4" xfId="13264" xr:uid="{00000000-0005-0000-0000-000082340000}"/>
    <cellStyle name="SAPBEXstdItem 2 3 2 5" xfId="13265" xr:uid="{00000000-0005-0000-0000-000083340000}"/>
    <cellStyle name="SAPBEXstdItem 2 3 2 6" xfId="13266" xr:uid="{00000000-0005-0000-0000-000084340000}"/>
    <cellStyle name="SAPBEXstdItem 2 3 2 7" xfId="13267" xr:uid="{00000000-0005-0000-0000-000085340000}"/>
    <cellStyle name="SAPBEXstdItem 2 3 3" xfId="13268" xr:uid="{00000000-0005-0000-0000-000086340000}"/>
    <cellStyle name="SAPBEXstdItem 2 3 3 2" xfId="13269" xr:uid="{00000000-0005-0000-0000-000087340000}"/>
    <cellStyle name="SAPBEXstdItem 2 3 3 3" xfId="13270" xr:uid="{00000000-0005-0000-0000-000088340000}"/>
    <cellStyle name="SAPBEXstdItem 2 3 3 4" xfId="13271" xr:uid="{00000000-0005-0000-0000-000089340000}"/>
    <cellStyle name="SAPBEXstdItem 2 3 3 5" xfId="13272" xr:uid="{00000000-0005-0000-0000-00008A340000}"/>
    <cellStyle name="SAPBEXstdItem 2 3 3 6" xfId="13273" xr:uid="{00000000-0005-0000-0000-00008B340000}"/>
    <cellStyle name="SAPBEXstdItem 2 3 3 7" xfId="13274" xr:uid="{00000000-0005-0000-0000-00008C340000}"/>
    <cellStyle name="SAPBEXstdItem 2 3 4" xfId="13275" xr:uid="{00000000-0005-0000-0000-00008D340000}"/>
    <cellStyle name="SAPBEXstdItem 2 3 4 2" xfId="13276" xr:uid="{00000000-0005-0000-0000-00008E340000}"/>
    <cellStyle name="SAPBEXstdItem 2 3 4 3" xfId="13277" xr:uid="{00000000-0005-0000-0000-00008F340000}"/>
    <cellStyle name="SAPBEXstdItem 2 3 4 4" xfId="13278" xr:uid="{00000000-0005-0000-0000-000090340000}"/>
    <cellStyle name="SAPBEXstdItem 2 3 4 5" xfId="13279" xr:uid="{00000000-0005-0000-0000-000091340000}"/>
    <cellStyle name="SAPBEXstdItem 2 3 4 6" xfId="13280" xr:uid="{00000000-0005-0000-0000-000092340000}"/>
    <cellStyle name="SAPBEXstdItem 2 3 4 7" xfId="13281" xr:uid="{00000000-0005-0000-0000-000093340000}"/>
    <cellStyle name="SAPBEXstdItem 2 3 5" xfId="13282" xr:uid="{00000000-0005-0000-0000-000094340000}"/>
    <cellStyle name="SAPBEXstdItem 2 3 5 2" xfId="13283" xr:uid="{00000000-0005-0000-0000-000095340000}"/>
    <cellStyle name="SAPBEXstdItem 2 3 5 3" xfId="13284" xr:uid="{00000000-0005-0000-0000-000096340000}"/>
    <cellStyle name="SAPBEXstdItem 2 3 5 4" xfId="13285" xr:uid="{00000000-0005-0000-0000-000097340000}"/>
    <cellStyle name="SAPBEXstdItem 2 3 5 5" xfId="13286" xr:uid="{00000000-0005-0000-0000-000098340000}"/>
    <cellStyle name="SAPBEXstdItem 2 3 5 6" xfId="13287" xr:uid="{00000000-0005-0000-0000-000099340000}"/>
    <cellStyle name="SAPBEXstdItem 2 3 5 7" xfId="13288" xr:uid="{00000000-0005-0000-0000-00009A340000}"/>
    <cellStyle name="SAPBEXstdItem 2 3 6" xfId="13289" xr:uid="{00000000-0005-0000-0000-00009B340000}"/>
    <cellStyle name="SAPBEXstdItem 2 3 7" xfId="13290" xr:uid="{00000000-0005-0000-0000-00009C340000}"/>
    <cellStyle name="SAPBEXstdItem 2 3 8" xfId="13291" xr:uid="{00000000-0005-0000-0000-00009D340000}"/>
    <cellStyle name="SAPBEXstdItem 2 3 9" xfId="13292" xr:uid="{00000000-0005-0000-0000-00009E340000}"/>
    <cellStyle name="SAPBEXstdItem 2 4" xfId="13293" xr:uid="{00000000-0005-0000-0000-00009F340000}"/>
    <cellStyle name="SAPBEXstdItem 2 4 10" xfId="13294" xr:uid="{00000000-0005-0000-0000-0000A0340000}"/>
    <cellStyle name="SAPBEXstdItem 2 4 11" xfId="13295" xr:uid="{00000000-0005-0000-0000-0000A1340000}"/>
    <cellStyle name="SAPBEXstdItem 2 4 2" xfId="13296" xr:uid="{00000000-0005-0000-0000-0000A2340000}"/>
    <cellStyle name="SAPBEXstdItem 2 4 2 2" xfId="13297" xr:uid="{00000000-0005-0000-0000-0000A3340000}"/>
    <cellStyle name="SAPBEXstdItem 2 4 2 3" xfId="13298" xr:uid="{00000000-0005-0000-0000-0000A4340000}"/>
    <cellStyle name="SAPBEXstdItem 2 4 2 4" xfId="13299" xr:uid="{00000000-0005-0000-0000-0000A5340000}"/>
    <cellStyle name="SAPBEXstdItem 2 4 2 5" xfId="13300" xr:uid="{00000000-0005-0000-0000-0000A6340000}"/>
    <cellStyle name="SAPBEXstdItem 2 4 2 6" xfId="13301" xr:uid="{00000000-0005-0000-0000-0000A7340000}"/>
    <cellStyle name="SAPBEXstdItem 2 4 2 7" xfId="13302" xr:uid="{00000000-0005-0000-0000-0000A8340000}"/>
    <cellStyle name="SAPBEXstdItem 2 4 3" xfId="13303" xr:uid="{00000000-0005-0000-0000-0000A9340000}"/>
    <cellStyle name="SAPBEXstdItem 2 4 3 2" xfId="13304" xr:uid="{00000000-0005-0000-0000-0000AA340000}"/>
    <cellStyle name="SAPBEXstdItem 2 4 3 3" xfId="13305" xr:uid="{00000000-0005-0000-0000-0000AB340000}"/>
    <cellStyle name="SAPBEXstdItem 2 4 3 4" xfId="13306" xr:uid="{00000000-0005-0000-0000-0000AC340000}"/>
    <cellStyle name="SAPBEXstdItem 2 4 3 5" xfId="13307" xr:uid="{00000000-0005-0000-0000-0000AD340000}"/>
    <cellStyle name="SAPBEXstdItem 2 4 3 6" xfId="13308" xr:uid="{00000000-0005-0000-0000-0000AE340000}"/>
    <cellStyle name="SAPBEXstdItem 2 4 3 7" xfId="13309" xr:uid="{00000000-0005-0000-0000-0000AF340000}"/>
    <cellStyle name="SAPBEXstdItem 2 4 4" xfId="13310" xr:uid="{00000000-0005-0000-0000-0000B0340000}"/>
    <cellStyle name="SAPBEXstdItem 2 4 4 2" xfId="13311" xr:uid="{00000000-0005-0000-0000-0000B1340000}"/>
    <cellStyle name="SAPBEXstdItem 2 4 4 3" xfId="13312" xr:uid="{00000000-0005-0000-0000-0000B2340000}"/>
    <cellStyle name="SAPBEXstdItem 2 4 4 4" xfId="13313" xr:uid="{00000000-0005-0000-0000-0000B3340000}"/>
    <cellStyle name="SAPBEXstdItem 2 4 4 5" xfId="13314" xr:uid="{00000000-0005-0000-0000-0000B4340000}"/>
    <cellStyle name="SAPBEXstdItem 2 4 4 6" xfId="13315" xr:uid="{00000000-0005-0000-0000-0000B5340000}"/>
    <cellStyle name="SAPBEXstdItem 2 4 4 7" xfId="13316" xr:uid="{00000000-0005-0000-0000-0000B6340000}"/>
    <cellStyle name="SAPBEXstdItem 2 4 5" xfId="13317" xr:uid="{00000000-0005-0000-0000-0000B7340000}"/>
    <cellStyle name="SAPBEXstdItem 2 4 5 2" xfId="13318" xr:uid="{00000000-0005-0000-0000-0000B8340000}"/>
    <cellStyle name="SAPBEXstdItem 2 4 5 3" xfId="13319" xr:uid="{00000000-0005-0000-0000-0000B9340000}"/>
    <cellStyle name="SAPBEXstdItem 2 4 5 4" xfId="13320" xr:uid="{00000000-0005-0000-0000-0000BA340000}"/>
    <cellStyle name="SAPBEXstdItem 2 4 5 5" xfId="13321" xr:uid="{00000000-0005-0000-0000-0000BB340000}"/>
    <cellStyle name="SAPBEXstdItem 2 4 5 6" xfId="13322" xr:uid="{00000000-0005-0000-0000-0000BC340000}"/>
    <cellStyle name="SAPBEXstdItem 2 4 5 7" xfId="13323" xr:uid="{00000000-0005-0000-0000-0000BD340000}"/>
    <cellStyle name="SAPBEXstdItem 2 4 6" xfId="13324" xr:uid="{00000000-0005-0000-0000-0000BE340000}"/>
    <cellStyle name="SAPBEXstdItem 2 4 7" xfId="13325" xr:uid="{00000000-0005-0000-0000-0000BF340000}"/>
    <cellStyle name="SAPBEXstdItem 2 4 8" xfId="13326" xr:uid="{00000000-0005-0000-0000-0000C0340000}"/>
    <cellStyle name="SAPBEXstdItem 2 4 9" xfId="13327" xr:uid="{00000000-0005-0000-0000-0000C1340000}"/>
    <cellStyle name="SAPBEXstdItem 2 5" xfId="13328" xr:uid="{00000000-0005-0000-0000-0000C2340000}"/>
    <cellStyle name="SAPBEXstdItem 2 5 10" xfId="13329" xr:uid="{00000000-0005-0000-0000-0000C3340000}"/>
    <cellStyle name="SAPBEXstdItem 2 5 11" xfId="13330" xr:uid="{00000000-0005-0000-0000-0000C4340000}"/>
    <cellStyle name="SAPBEXstdItem 2 5 2" xfId="13331" xr:uid="{00000000-0005-0000-0000-0000C5340000}"/>
    <cellStyle name="SAPBEXstdItem 2 5 2 2" xfId="13332" xr:uid="{00000000-0005-0000-0000-0000C6340000}"/>
    <cellStyle name="SAPBEXstdItem 2 5 2 3" xfId="13333" xr:uid="{00000000-0005-0000-0000-0000C7340000}"/>
    <cellStyle name="SAPBEXstdItem 2 5 2 4" xfId="13334" xr:uid="{00000000-0005-0000-0000-0000C8340000}"/>
    <cellStyle name="SAPBEXstdItem 2 5 2 5" xfId="13335" xr:uid="{00000000-0005-0000-0000-0000C9340000}"/>
    <cellStyle name="SAPBEXstdItem 2 5 2 6" xfId="13336" xr:uid="{00000000-0005-0000-0000-0000CA340000}"/>
    <cellStyle name="SAPBEXstdItem 2 5 2 7" xfId="13337" xr:uid="{00000000-0005-0000-0000-0000CB340000}"/>
    <cellStyle name="SAPBEXstdItem 2 5 3" xfId="13338" xr:uid="{00000000-0005-0000-0000-0000CC340000}"/>
    <cellStyle name="SAPBEXstdItem 2 5 3 2" xfId="13339" xr:uid="{00000000-0005-0000-0000-0000CD340000}"/>
    <cellStyle name="SAPBEXstdItem 2 5 3 3" xfId="13340" xr:uid="{00000000-0005-0000-0000-0000CE340000}"/>
    <cellStyle name="SAPBEXstdItem 2 5 3 4" xfId="13341" xr:uid="{00000000-0005-0000-0000-0000CF340000}"/>
    <cellStyle name="SAPBEXstdItem 2 5 3 5" xfId="13342" xr:uid="{00000000-0005-0000-0000-0000D0340000}"/>
    <cellStyle name="SAPBEXstdItem 2 5 3 6" xfId="13343" xr:uid="{00000000-0005-0000-0000-0000D1340000}"/>
    <cellStyle name="SAPBEXstdItem 2 5 3 7" xfId="13344" xr:uid="{00000000-0005-0000-0000-0000D2340000}"/>
    <cellStyle name="SAPBEXstdItem 2 5 4" xfId="13345" xr:uid="{00000000-0005-0000-0000-0000D3340000}"/>
    <cellStyle name="SAPBEXstdItem 2 5 4 2" xfId="13346" xr:uid="{00000000-0005-0000-0000-0000D4340000}"/>
    <cellStyle name="SAPBEXstdItem 2 5 4 3" xfId="13347" xr:uid="{00000000-0005-0000-0000-0000D5340000}"/>
    <cellStyle name="SAPBEXstdItem 2 5 4 4" xfId="13348" xr:uid="{00000000-0005-0000-0000-0000D6340000}"/>
    <cellStyle name="SAPBEXstdItem 2 5 4 5" xfId="13349" xr:uid="{00000000-0005-0000-0000-0000D7340000}"/>
    <cellStyle name="SAPBEXstdItem 2 5 4 6" xfId="13350" xr:uid="{00000000-0005-0000-0000-0000D8340000}"/>
    <cellStyle name="SAPBEXstdItem 2 5 4 7" xfId="13351" xr:uid="{00000000-0005-0000-0000-0000D9340000}"/>
    <cellStyle name="SAPBEXstdItem 2 5 5" xfId="13352" xr:uid="{00000000-0005-0000-0000-0000DA340000}"/>
    <cellStyle name="SAPBEXstdItem 2 5 5 2" xfId="13353" xr:uid="{00000000-0005-0000-0000-0000DB340000}"/>
    <cellStyle name="SAPBEXstdItem 2 5 5 3" xfId="13354" xr:uid="{00000000-0005-0000-0000-0000DC340000}"/>
    <cellStyle name="SAPBEXstdItem 2 5 5 4" xfId="13355" xr:uid="{00000000-0005-0000-0000-0000DD340000}"/>
    <cellStyle name="SAPBEXstdItem 2 5 5 5" xfId="13356" xr:uid="{00000000-0005-0000-0000-0000DE340000}"/>
    <cellStyle name="SAPBEXstdItem 2 5 5 6" xfId="13357" xr:uid="{00000000-0005-0000-0000-0000DF340000}"/>
    <cellStyle name="SAPBEXstdItem 2 5 5 7" xfId="13358" xr:uid="{00000000-0005-0000-0000-0000E0340000}"/>
    <cellStyle name="SAPBEXstdItem 2 5 6" xfId="13359" xr:uid="{00000000-0005-0000-0000-0000E1340000}"/>
    <cellStyle name="SAPBEXstdItem 2 5 7" xfId="13360" xr:uid="{00000000-0005-0000-0000-0000E2340000}"/>
    <cellStyle name="SAPBEXstdItem 2 5 8" xfId="13361" xr:uid="{00000000-0005-0000-0000-0000E3340000}"/>
    <cellStyle name="SAPBEXstdItem 2 5 9" xfId="13362" xr:uid="{00000000-0005-0000-0000-0000E4340000}"/>
    <cellStyle name="SAPBEXstdItem 2 6" xfId="13363" xr:uid="{00000000-0005-0000-0000-0000E5340000}"/>
    <cellStyle name="SAPBEXstdItem 2 6 10" xfId="13364" xr:uid="{00000000-0005-0000-0000-0000E6340000}"/>
    <cellStyle name="SAPBEXstdItem 2 6 11" xfId="13365" xr:uid="{00000000-0005-0000-0000-0000E7340000}"/>
    <cellStyle name="SAPBEXstdItem 2 6 2" xfId="13366" xr:uid="{00000000-0005-0000-0000-0000E8340000}"/>
    <cellStyle name="SAPBEXstdItem 2 6 2 2" xfId="13367" xr:uid="{00000000-0005-0000-0000-0000E9340000}"/>
    <cellStyle name="SAPBEXstdItem 2 6 2 3" xfId="13368" xr:uid="{00000000-0005-0000-0000-0000EA340000}"/>
    <cellStyle name="SAPBEXstdItem 2 6 2 4" xfId="13369" xr:uid="{00000000-0005-0000-0000-0000EB340000}"/>
    <cellStyle name="SAPBEXstdItem 2 6 2 5" xfId="13370" xr:uid="{00000000-0005-0000-0000-0000EC340000}"/>
    <cellStyle name="SAPBEXstdItem 2 6 2 6" xfId="13371" xr:uid="{00000000-0005-0000-0000-0000ED340000}"/>
    <cellStyle name="SAPBEXstdItem 2 6 2 7" xfId="13372" xr:uid="{00000000-0005-0000-0000-0000EE340000}"/>
    <cellStyle name="SAPBEXstdItem 2 6 3" xfId="13373" xr:uid="{00000000-0005-0000-0000-0000EF340000}"/>
    <cellStyle name="SAPBEXstdItem 2 6 3 2" xfId="13374" xr:uid="{00000000-0005-0000-0000-0000F0340000}"/>
    <cellStyle name="SAPBEXstdItem 2 6 3 3" xfId="13375" xr:uid="{00000000-0005-0000-0000-0000F1340000}"/>
    <cellStyle name="SAPBEXstdItem 2 6 3 4" xfId="13376" xr:uid="{00000000-0005-0000-0000-0000F2340000}"/>
    <cellStyle name="SAPBEXstdItem 2 6 3 5" xfId="13377" xr:uid="{00000000-0005-0000-0000-0000F3340000}"/>
    <cellStyle name="SAPBEXstdItem 2 6 3 6" xfId="13378" xr:uid="{00000000-0005-0000-0000-0000F4340000}"/>
    <cellStyle name="SAPBEXstdItem 2 6 3 7" xfId="13379" xr:uid="{00000000-0005-0000-0000-0000F5340000}"/>
    <cellStyle name="SAPBEXstdItem 2 6 4" xfId="13380" xr:uid="{00000000-0005-0000-0000-0000F6340000}"/>
    <cellStyle name="SAPBEXstdItem 2 6 4 2" xfId="13381" xr:uid="{00000000-0005-0000-0000-0000F7340000}"/>
    <cellStyle name="SAPBEXstdItem 2 6 4 3" xfId="13382" xr:uid="{00000000-0005-0000-0000-0000F8340000}"/>
    <cellStyle name="SAPBEXstdItem 2 6 4 4" xfId="13383" xr:uid="{00000000-0005-0000-0000-0000F9340000}"/>
    <cellStyle name="SAPBEXstdItem 2 6 4 5" xfId="13384" xr:uid="{00000000-0005-0000-0000-0000FA340000}"/>
    <cellStyle name="SAPBEXstdItem 2 6 4 6" xfId="13385" xr:uid="{00000000-0005-0000-0000-0000FB340000}"/>
    <cellStyle name="SAPBEXstdItem 2 6 4 7" xfId="13386" xr:uid="{00000000-0005-0000-0000-0000FC340000}"/>
    <cellStyle name="SAPBEXstdItem 2 6 5" xfId="13387" xr:uid="{00000000-0005-0000-0000-0000FD340000}"/>
    <cellStyle name="SAPBEXstdItem 2 6 5 2" xfId="13388" xr:uid="{00000000-0005-0000-0000-0000FE340000}"/>
    <cellStyle name="SAPBEXstdItem 2 6 5 3" xfId="13389" xr:uid="{00000000-0005-0000-0000-0000FF340000}"/>
    <cellStyle name="SAPBEXstdItem 2 6 5 4" xfId="13390" xr:uid="{00000000-0005-0000-0000-000000350000}"/>
    <cellStyle name="SAPBEXstdItem 2 6 5 5" xfId="13391" xr:uid="{00000000-0005-0000-0000-000001350000}"/>
    <cellStyle name="SAPBEXstdItem 2 6 5 6" xfId="13392" xr:uid="{00000000-0005-0000-0000-000002350000}"/>
    <cellStyle name="SAPBEXstdItem 2 6 5 7" xfId="13393" xr:uid="{00000000-0005-0000-0000-000003350000}"/>
    <cellStyle name="SAPBEXstdItem 2 6 6" xfId="13394" xr:uid="{00000000-0005-0000-0000-000004350000}"/>
    <cellStyle name="SAPBEXstdItem 2 6 7" xfId="13395" xr:uid="{00000000-0005-0000-0000-000005350000}"/>
    <cellStyle name="SAPBEXstdItem 2 6 8" xfId="13396" xr:uid="{00000000-0005-0000-0000-000006350000}"/>
    <cellStyle name="SAPBEXstdItem 2 6 9" xfId="13397" xr:uid="{00000000-0005-0000-0000-000007350000}"/>
    <cellStyle name="SAPBEXstdItem 2 7" xfId="13398" xr:uid="{00000000-0005-0000-0000-000008350000}"/>
    <cellStyle name="SAPBEXstdItem 2 7 10" xfId="13399" xr:uid="{00000000-0005-0000-0000-000009350000}"/>
    <cellStyle name="SAPBEXstdItem 2 7 11" xfId="13400" xr:uid="{00000000-0005-0000-0000-00000A350000}"/>
    <cellStyle name="SAPBEXstdItem 2 7 2" xfId="13401" xr:uid="{00000000-0005-0000-0000-00000B350000}"/>
    <cellStyle name="SAPBEXstdItem 2 7 2 2" xfId="13402" xr:uid="{00000000-0005-0000-0000-00000C350000}"/>
    <cellStyle name="SAPBEXstdItem 2 7 2 3" xfId="13403" xr:uid="{00000000-0005-0000-0000-00000D350000}"/>
    <cellStyle name="SAPBEXstdItem 2 7 2 4" xfId="13404" xr:uid="{00000000-0005-0000-0000-00000E350000}"/>
    <cellStyle name="SAPBEXstdItem 2 7 2 5" xfId="13405" xr:uid="{00000000-0005-0000-0000-00000F350000}"/>
    <cellStyle name="SAPBEXstdItem 2 7 2 6" xfId="13406" xr:uid="{00000000-0005-0000-0000-000010350000}"/>
    <cellStyle name="SAPBEXstdItem 2 7 2 7" xfId="13407" xr:uid="{00000000-0005-0000-0000-000011350000}"/>
    <cellStyle name="SAPBEXstdItem 2 7 3" xfId="13408" xr:uid="{00000000-0005-0000-0000-000012350000}"/>
    <cellStyle name="SAPBEXstdItem 2 7 3 2" xfId="13409" xr:uid="{00000000-0005-0000-0000-000013350000}"/>
    <cellStyle name="SAPBEXstdItem 2 7 3 3" xfId="13410" xr:uid="{00000000-0005-0000-0000-000014350000}"/>
    <cellStyle name="SAPBEXstdItem 2 7 3 4" xfId="13411" xr:uid="{00000000-0005-0000-0000-000015350000}"/>
    <cellStyle name="SAPBEXstdItem 2 7 3 5" xfId="13412" xr:uid="{00000000-0005-0000-0000-000016350000}"/>
    <cellStyle name="SAPBEXstdItem 2 7 3 6" xfId="13413" xr:uid="{00000000-0005-0000-0000-000017350000}"/>
    <cellStyle name="SAPBEXstdItem 2 7 3 7" xfId="13414" xr:uid="{00000000-0005-0000-0000-000018350000}"/>
    <cellStyle name="SAPBEXstdItem 2 7 4" xfId="13415" xr:uid="{00000000-0005-0000-0000-000019350000}"/>
    <cellStyle name="SAPBEXstdItem 2 7 4 2" xfId="13416" xr:uid="{00000000-0005-0000-0000-00001A350000}"/>
    <cellStyle name="SAPBEXstdItem 2 7 4 3" xfId="13417" xr:uid="{00000000-0005-0000-0000-00001B350000}"/>
    <cellStyle name="SAPBEXstdItem 2 7 4 4" xfId="13418" xr:uid="{00000000-0005-0000-0000-00001C350000}"/>
    <cellStyle name="SAPBEXstdItem 2 7 4 5" xfId="13419" xr:uid="{00000000-0005-0000-0000-00001D350000}"/>
    <cellStyle name="SAPBEXstdItem 2 7 4 6" xfId="13420" xr:uid="{00000000-0005-0000-0000-00001E350000}"/>
    <cellStyle name="SAPBEXstdItem 2 7 4 7" xfId="13421" xr:uid="{00000000-0005-0000-0000-00001F350000}"/>
    <cellStyle name="SAPBEXstdItem 2 7 5" xfId="13422" xr:uid="{00000000-0005-0000-0000-000020350000}"/>
    <cellStyle name="SAPBEXstdItem 2 7 5 2" xfId="13423" xr:uid="{00000000-0005-0000-0000-000021350000}"/>
    <cellStyle name="SAPBEXstdItem 2 7 5 3" xfId="13424" xr:uid="{00000000-0005-0000-0000-000022350000}"/>
    <cellStyle name="SAPBEXstdItem 2 7 5 4" xfId="13425" xr:uid="{00000000-0005-0000-0000-000023350000}"/>
    <cellStyle name="SAPBEXstdItem 2 7 5 5" xfId="13426" xr:uid="{00000000-0005-0000-0000-000024350000}"/>
    <cellStyle name="SAPBEXstdItem 2 7 5 6" xfId="13427" xr:uid="{00000000-0005-0000-0000-000025350000}"/>
    <cellStyle name="SAPBEXstdItem 2 7 5 7" xfId="13428" xr:uid="{00000000-0005-0000-0000-000026350000}"/>
    <cellStyle name="SAPBEXstdItem 2 7 6" xfId="13429" xr:uid="{00000000-0005-0000-0000-000027350000}"/>
    <cellStyle name="SAPBEXstdItem 2 7 7" xfId="13430" xr:uid="{00000000-0005-0000-0000-000028350000}"/>
    <cellStyle name="SAPBEXstdItem 2 7 8" xfId="13431" xr:uid="{00000000-0005-0000-0000-000029350000}"/>
    <cellStyle name="SAPBEXstdItem 2 7 9" xfId="13432" xr:uid="{00000000-0005-0000-0000-00002A350000}"/>
    <cellStyle name="SAPBEXstdItem 2 8" xfId="13433" xr:uid="{00000000-0005-0000-0000-00002B350000}"/>
    <cellStyle name="SAPBEXstdItem 2 8 10" xfId="13434" xr:uid="{00000000-0005-0000-0000-00002C350000}"/>
    <cellStyle name="SAPBEXstdItem 2 8 11" xfId="13435" xr:uid="{00000000-0005-0000-0000-00002D350000}"/>
    <cellStyle name="SAPBEXstdItem 2 8 2" xfId="13436" xr:uid="{00000000-0005-0000-0000-00002E350000}"/>
    <cellStyle name="SAPBEXstdItem 2 8 2 2" xfId="13437" xr:uid="{00000000-0005-0000-0000-00002F350000}"/>
    <cellStyle name="SAPBEXstdItem 2 8 2 3" xfId="13438" xr:uid="{00000000-0005-0000-0000-000030350000}"/>
    <cellStyle name="SAPBEXstdItem 2 8 2 4" xfId="13439" xr:uid="{00000000-0005-0000-0000-000031350000}"/>
    <cellStyle name="SAPBEXstdItem 2 8 2 5" xfId="13440" xr:uid="{00000000-0005-0000-0000-000032350000}"/>
    <cellStyle name="SAPBEXstdItem 2 8 2 6" xfId="13441" xr:uid="{00000000-0005-0000-0000-000033350000}"/>
    <cellStyle name="SAPBEXstdItem 2 8 2 7" xfId="13442" xr:uid="{00000000-0005-0000-0000-000034350000}"/>
    <cellStyle name="SAPBEXstdItem 2 8 3" xfId="13443" xr:uid="{00000000-0005-0000-0000-000035350000}"/>
    <cellStyle name="SAPBEXstdItem 2 8 3 2" xfId="13444" xr:uid="{00000000-0005-0000-0000-000036350000}"/>
    <cellStyle name="SAPBEXstdItem 2 8 3 3" xfId="13445" xr:uid="{00000000-0005-0000-0000-000037350000}"/>
    <cellStyle name="SAPBEXstdItem 2 8 3 4" xfId="13446" xr:uid="{00000000-0005-0000-0000-000038350000}"/>
    <cellStyle name="SAPBEXstdItem 2 8 3 5" xfId="13447" xr:uid="{00000000-0005-0000-0000-000039350000}"/>
    <cellStyle name="SAPBEXstdItem 2 8 3 6" xfId="13448" xr:uid="{00000000-0005-0000-0000-00003A350000}"/>
    <cellStyle name="SAPBEXstdItem 2 8 3 7" xfId="13449" xr:uid="{00000000-0005-0000-0000-00003B350000}"/>
    <cellStyle name="SAPBEXstdItem 2 8 4" xfId="13450" xr:uid="{00000000-0005-0000-0000-00003C350000}"/>
    <cellStyle name="SAPBEXstdItem 2 8 4 2" xfId="13451" xr:uid="{00000000-0005-0000-0000-00003D350000}"/>
    <cellStyle name="SAPBEXstdItem 2 8 4 3" xfId="13452" xr:uid="{00000000-0005-0000-0000-00003E350000}"/>
    <cellStyle name="SAPBEXstdItem 2 8 4 4" xfId="13453" xr:uid="{00000000-0005-0000-0000-00003F350000}"/>
    <cellStyle name="SAPBEXstdItem 2 8 4 5" xfId="13454" xr:uid="{00000000-0005-0000-0000-000040350000}"/>
    <cellStyle name="SAPBEXstdItem 2 8 4 6" xfId="13455" xr:uid="{00000000-0005-0000-0000-000041350000}"/>
    <cellStyle name="SAPBEXstdItem 2 8 4 7" xfId="13456" xr:uid="{00000000-0005-0000-0000-000042350000}"/>
    <cellStyle name="SAPBEXstdItem 2 8 5" xfId="13457" xr:uid="{00000000-0005-0000-0000-000043350000}"/>
    <cellStyle name="SAPBEXstdItem 2 8 5 2" xfId="13458" xr:uid="{00000000-0005-0000-0000-000044350000}"/>
    <cellStyle name="SAPBEXstdItem 2 8 5 3" xfId="13459" xr:uid="{00000000-0005-0000-0000-000045350000}"/>
    <cellStyle name="SAPBEXstdItem 2 8 5 4" xfId="13460" xr:uid="{00000000-0005-0000-0000-000046350000}"/>
    <cellStyle name="SAPBEXstdItem 2 8 5 5" xfId="13461" xr:uid="{00000000-0005-0000-0000-000047350000}"/>
    <cellStyle name="SAPBEXstdItem 2 8 5 6" xfId="13462" xr:uid="{00000000-0005-0000-0000-000048350000}"/>
    <cellStyle name="SAPBEXstdItem 2 8 5 7" xfId="13463" xr:uid="{00000000-0005-0000-0000-000049350000}"/>
    <cellStyle name="SAPBEXstdItem 2 8 6" xfId="13464" xr:uid="{00000000-0005-0000-0000-00004A350000}"/>
    <cellStyle name="SAPBEXstdItem 2 8 7" xfId="13465" xr:uid="{00000000-0005-0000-0000-00004B350000}"/>
    <cellStyle name="SAPBEXstdItem 2 8 8" xfId="13466" xr:uid="{00000000-0005-0000-0000-00004C350000}"/>
    <cellStyle name="SAPBEXstdItem 2 8 9" xfId="13467" xr:uid="{00000000-0005-0000-0000-00004D350000}"/>
    <cellStyle name="SAPBEXstdItem 2 9" xfId="13468" xr:uid="{00000000-0005-0000-0000-00004E350000}"/>
    <cellStyle name="SAPBEXstdItem 2 9 10" xfId="13469" xr:uid="{00000000-0005-0000-0000-00004F350000}"/>
    <cellStyle name="SAPBEXstdItem 2 9 11" xfId="13470" xr:uid="{00000000-0005-0000-0000-000050350000}"/>
    <cellStyle name="SAPBEXstdItem 2 9 2" xfId="13471" xr:uid="{00000000-0005-0000-0000-000051350000}"/>
    <cellStyle name="SAPBEXstdItem 2 9 2 2" xfId="13472" xr:uid="{00000000-0005-0000-0000-000052350000}"/>
    <cellStyle name="SAPBEXstdItem 2 9 2 3" xfId="13473" xr:uid="{00000000-0005-0000-0000-000053350000}"/>
    <cellStyle name="SAPBEXstdItem 2 9 2 4" xfId="13474" xr:uid="{00000000-0005-0000-0000-000054350000}"/>
    <cellStyle name="SAPBEXstdItem 2 9 2 5" xfId="13475" xr:uid="{00000000-0005-0000-0000-000055350000}"/>
    <cellStyle name="SAPBEXstdItem 2 9 2 6" xfId="13476" xr:uid="{00000000-0005-0000-0000-000056350000}"/>
    <cellStyle name="SAPBEXstdItem 2 9 2 7" xfId="13477" xr:uid="{00000000-0005-0000-0000-000057350000}"/>
    <cellStyle name="SAPBEXstdItem 2 9 3" xfId="13478" xr:uid="{00000000-0005-0000-0000-000058350000}"/>
    <cellStyle name="SAPBEXstdItem 2 9 3 2" xfId="13479" xr:uid="{00000000-0005-0000-0000-000059350000}"/>
    <cellStyle name="SAPBEXstdItem 2 9 3 3" xfId="13480" xr:uid="{00000000-0005-0000-0000-00005A350000}"/>
    <cellStyle name="SAPBEXstdItem 2 9 3 4" xfId="13481" xr:uid="{00000000-0005-0000-0000-00005B350000}"/>
    <cellStyle name="SAPBEXstdItem 2 9 3 5" xfId="13482" xr:uid="{00000000-0005-0000-0000-00005C350000}"/>
    <cellStyle name="SAPBEXstdItem 2 9 3 6" xfId="13483" xr:uid="{00000000-0005-0000-0000-00005D350000}"/>
    <cellStyle name="SAPBEXstdItem 2 9 3 7" xfId="13484" xr:uid="{00000000-0005-0000-0000-00005E350000}"/>
    <cellStyle name="SAPBEXstdItem 2 9 4" xfId="13485" xr:uid="{00000000-0005-0000-0000-00005F350000}"/>
    <cellStyle name="SAPBEXstdItem 2 9 4 2" xfId="13486" xr:uid="{00000000-0005-0000-0000-000060350000}"/>
    <cellStyle name="SAPBEXstdItem 2 9 4 3" xfId="13487" xr:uid="{00000000-0005-0000-0000-000061350000}"/>
    <cellStyle name="SAPBEXstdItem 2 9 4 4" xfId="13488" xr:uid="{00000000-0005-0000-0000-000062350000}"/>
    <cellStyle name="SAPBEXstdItem 2 9 4 5" xfId="13489" xr:uid="{00000000-0005-0000-0000-000063350000}"/>
    <cellStyle name="SAPBEXstdItem 2 9 4 6" xfId="13490" xr:uid="{00000000-0005-0000-0000-000064350000}"/>
    <cellStyle name="SAPBEXstdItem 2 9 4 7" xfId="13491" xr:uid="{00000000-0005-0000-0000-000065350000}"/>
    <cellStyle name="SAPBEXstdItem 2 9 5" xfId="13492" xr:uid="{00000000-0005-0000-0000-000066350000}"/>
    <cellStyle name="SAPBEXstdItem 2 9 5 2" xfId="13493" xr:uid="{00000000-0005-0000-0000-000067350000}"/>
    <cellStyle name="SAPBEXstdItem 2 9 5 3" xfId="13494" xr:uid="{00000000-0005-0000-0000-000068350000}"/>
    <cellStyle name="SAPBEXstdItem 2 9 5 4" xfId="13495" xr:uid="{00000000-0005-0000-0000-000069350000}"/>
    <cellStyle name="SAPBEXstdItem 2 9 5 5" xfId="13496" xr:uid="{00000000-0005-0000-0000-00006A350000}"/>
    <cellStyle name="SAPBEXstdItem 2 9 5 6" xfId="13497" xr:uid="{00000000-0005-0000-0000-00006B350000}"/>
    <cellStyle name="SAPBEXstdItem 2 9 5 7" xfId="13498" xr:uid="{00000000-0005-0000-0000-00006C350000}"/>
    <cellStyle name="SAPBEXstdItem 2 9 6" xfId="13499" xr:uid="{00000000-0005-0000-0000-00006D350000}"/>
    <cellStyle name="SAPBEXstdItem 2 9 7" xfId="13500" xr:uid="{00000000-0005-0000-0000-00006E350000}"/>
    <cellStyle name="SAPBEXstdItem 2 9 8" xfId="13501" xr:uid="{00000000-0005-0000-0000-00006F350000}"/>
    <cellStyle name="SAPBEXstdItem 2 9 9" xfId="13502" xr:uid="{00000000-0005-0000-0000-000070350000}"/>
    <cellStyle name="Style 1" xfId="13503" xr:uid="{00000000-0005-0000-0000-000071350000}"/>
    <cellStyle name="Style 1 10" xfId="13504" xr:uid="{00000000-0005-0000-0000-000072350000}"/>
    <cellStyle name="Style 1 2" xfId="13505" xr:uid="{00000000-0005-0000-0000-000073350000}"/>
    <cellStyle name="Style 1 2 2" xfId="13506" xr:uid="{00000000-0005-0000-0000-000074350000}"/>
    <cellStyle name="Style 1 2 2 2" xfId="13507" xr:uid="{00000000-0005-0000-0000-000075350000}"/>
    <cellStyle name="Style 1 2 2 3" xfId="13508" xr:uid="{00000000-0005-0000-0000-000076350000}"/>
    <cellStyle name="Style 1 2 2 4" xfId="13509" xr:uid="{00000000-0005-0000-0000-000077350000}"/>
    <cellStyle name="Style 1 2 2 5" xfId="13510" xr:uid="{00000000-0005-0000-0000-000078350000}"/>
    <cellStyle name="Style 1 2 3" xfId="13511" xr:uid="{00000000-0005-0000-0000-000079350000}"/>
    <cellStyle name="Style 1 2 4" xfId="13512" xr:uid="{00000000-0005-0000-0000-00007A350000}"/>
    <cellStyle name="Style 1 2 5" xfId="13513" xr:uid="{00000000-0005-0000-0000-00007B350000}"/>
    <cellStyle name="Style 1 3" xfId="13514" xr:uid="{00000000-0005-0000-0000-00007C350000}"/>
    <cellStyle name="Style 1 4" xfId="13515" xr:uid="{00000000-0005-0000-0000-00007D350000}"/>
    <cellStyle name="Style 1 5" xfId="13516" xr:uid="{00000000-0005-0000-0000-00007E350000}"/>
    <cellStyle name="Style 1 6" xfId="13517" xr:uid="{00000000-0005-0000-0000-00007F350000}"/>
    <cellStyle name="Style 1 7" xfId="13518" xr:uid="{00000000-0005-0000-0000-000080350000}"/>
    <cellStyle name="Style 1 8" xfId="13519" xr:uid="{00000000-0005-0000-0000-000081350000}"/>
    <cellStyle name="Style 1 9" xfId="13520" xr:uid="{00000000-0005-0000-0000-000082350000}"/>
    <cellStyle name="Title 10" xfId="13521" xr:uid="{00000000-0005-0000-0000-000083350000}"/>
    <cellStyle name="Title 11" xfId="13522" xr:uid="{00000000-0005-0000-0000-000084350000}"/>
    <cellStyle name="Title 12" xfId="13523" xr:uid="{00000000-0005-0000-0000-000085350000}"/>
    <cellStyle name="Title 13" xfId="13524" xr:uid="{00000000-0005-0000-0000-000086350000}"/>
    <cellStyle name="Title 14" xfId="13525" xr:uid="{00000000-0005-0000-0000-000087350000}"/>
    <cellStyle name="Title 15" xfId="13526" xr:uid="{00000000-0005-0000-0000-000088350000}"/>
    <cellStyle name="Title 16" xfId="13527" xr:uid="{00000000-0005-0000-0000-000089350000}"/>
    <cellStyle name="Title 17" xfId="13528" xr:uid="{00000000-0005-0000-0000-00008A350000}"/>
    <cellStyle name="Title 17 2" xfId="13529" xr:uid="{00000000-0005-0000-0000-00008B350000}"/>
    <cellStyle name="Title 17 3" xfId="13530" xr:uid="{00000000-0005-0000-0000-00008C350000}"/>
    <cellStyle name="Title 17 4" xfId="13531" xr:uid="{00000000-0005-0000-0000-00008D350000}"/>
    <cellStyle name="Title 17 5" xfId="13532" xr:uid="{00000000-0005-0000-0000-00008E350000}"/>
    <cellStyle name="Title 18" xfId="13533" xr:uid="{00000000-0005-0000-0000-00008F350000}"/>
    <cellStyle name="Title 18 2" xfId="13534" xr:uid="{00000000-0005-0000-0000-000090350000}"/>
    <cellStyle name="Title 18 3" xfId="13535" xr:uid="{00000000-0005-0000-0000-000091350000}"/>
    <cellStyle name="Title 18 4" xfId="13536" xr:uid="{00000000-0005-0000-0000-000092350000}"/>
    <cellStyle name="Title 18 5" xfId="13537" xr:uid="{00000000-0005-0000-0000-000093350000}"/>
    <cellStyle name="Title 19" xfId="13538" xr:uid="{00000000-0005-0000-0000-000094350000}"/>
    <cellStyle name="Title 19 2" xfId="13539" xr:uid="{00000000-0005-0000-0000-000095350000}"/>
    <cellStyle name="Title 19 3" xfId="13540" xr:uid="{00000000-0005-0000-0000-000096350000}"/>
    <cellStyle name="Title 19 4" xfId="13541" xr:uid="{00000000-0005-0000-0000-000097350000}"/>
    <cellStyle name="Title 19 5" xfId="13542" xr:uid="{00000000-0005-0000-0000-000098350000}"/>
    <cellStyle name="Title 2" xfId="13543" xr:uid="{00000000-0005-0000-0000-000099350000}"/>
    <cellStyle name="Title 20" xfId="13544" xr:uid="{00000000-0005-0000-0000-00009A350000}"/>
    <cellStyle name="Title 20 2" xfId="13545" xr:uid="{00000000-0005-0000-0000-00009B350000}"/>
    <cellStyle name="Title 20 3" xfId="13546" xr:uid="{00000000-0005-0000-0000-00009C350000}"/>
    <cellStyle name="Title 20 4" xfId="13547" xr:uid="{00000000-0005-0000-0000-00009D350000}"/>
    <cellStyle name="Title 20 5" xfId="13548" xr:uid="{00000000-0005-0000-0000-00009E350000}"/>
    <cellStyle name="Title 21" xfId="13549" xr:uid="{00000000-0005-0000-0000-00009F350000}"/>
    <cellStyle name="Title 21 2" xfId="13550" xr:uid="{00000000-0005-0000-0000-0000A0350000}"/>
    <cellStyle name="Title 21 3" xfId="13551" xr:uid="{00000000-0005-0000-0000-0000A1350000}"/>
    <cellStyle name="Title 21 4" xfId="13552" xr:uid="{00000000-0005-0000-0000-0000A2350000}"/>
    <cellStyle name="Title 21 5" xfId="13553" xr:uid="{00000000-0005-0000-0000-0000A3350000}"/>
    <cellStyle name="Title 22" xfId="13554" xr:uid="{00000000-0005-0000-0000-0000A4350000}"/>
    <cellStyle name="Title 22 2" xfId="13555" xr:uid="{00000000-0005-0000-0000-0000A5350000}"/>
    <cellStyle name="Title 22 3" xfId="13556" xr:uid="{00000000-0005-0000-0000-0000A6350000}"/>
    <cellStyle name="Title 22 4" xfId="13557" xr:uid="{00000000-0005-0000-0000-0000A7350000}"/>
    <cellStyle name="Title 22 5" xfId="13558" xr:uid="{00000000-0005-0000-0000-0000A8350000}"/>
    <cellStyle name="Title 23" xfId="13559" xr:uid="{00000000-0005-0000-0000-0000A9350000}"/>
    <cellStyle name="Title 24" xfId="13560" xr:uid="{00000000-0005-0000-0000-0000AA350000}"/>
    <cellStyle name="Title 25" xfId="13561" xr:uid="{00000000-0005-0000-0000-0000AB350000}"/>
    <cellStyle name="Title 26" xfId="13562" xr:uid="{00000000-0005-0000-0000-0000AC350000}"/>
    <cellStyle name="Title 3" xfId="13563" xr:uid="{00000000-0005-0000-0000-0000AD350000}"/>
    <cellStyle name="Title 4" xfId="13564" xr:uid="{00000000-0005-0000-0000-0000AE350000}"/>
    <cellStyle name="Title 5" xfId="13565" xr:uid="{00000000-0005-0000-0000-0000AF350000}"/>
    <cellStyle name="Title 6" xfId="13566" xr:uid="{00000000-0005-0000-0000-0000B0350000}"/>
    <cellStyle name="Title 7" xfId="13567" xr:uid="{00000000-0005-0000-0000-0000B1350000}"/>
    <cellStyle name="Title 8" xfId="13568" xr:uid="{00000000-0005-0000-0000-0000B2350000}"/>
    <cellStyle name="Title 9" xfId="13569" xr:uid="{00000000-0005-0000-0000-0000B3350000}"/>
    <cellStyle name="Total 10" xfId="13570" xr:uid="{00000000-0005-0000-0000-0000B4350000}"/>
    <cellStyle name="Total 10 10" xfId="13571" xr:uid="{00000000-0005-0000-0000-0000B5350000}"/>
    <cellStyle name="Total 10 11" xfId="13572" xr:uid="{00000000-0005-0000-0000-0000B6350000}"/>
    <cellStyle name="Total 10 2" xfId="13573" xr:uid="{00000000-0005-0000-0000-0000B7350000}"/>
    <cellStyle name="Total 10 2 2" xfId="13574" xr:uid="{00000000-0005-0000-0000-0000B8350000}"/>
    <cellStyle name="Total 10 2 3" xfId="13575" xr:uid="{00000000-0005-0000-0000-0000B9350000}"/>
    <cellStyle name="Total 10 2 4" xfId="13576" xr:uid="{00000000-0005-0000-0000-0000BA350000}"/>
    <cellStyle name="Total 10 2 5" xfId="13577" xr:uid="{00000000-0005-0000-0000-0000BB350000}"/>
    <cellStyle name="Total 10 2 6" xfId="13578" xr:uid="{00000000-0005-0000-0000-0000BC350000}"/>
    <cellStyle name="Total 10 2 7" xfId="13579" xr:uid="{00000000-0005-0000-0000-0000BD350000}"/>
    <cellStyle name="Total 10 3" xfId="13580" xr:uid="{00000000-0005-0000-0000-0000BE350000}"/>
    <cellStyle name="Total 10 3 2" xfId="13581" xr:uid="{00000000-0005-0000-0000-0000BF350000}"/>
    <cellStyle name="Total 10 3 3" xfId="13582" xr:uid="{00000000-0005-0000-0000-0000C0350000}"/>
    <cellStyle name="Total 10 3 4" xfId="13583" xr:uid="{00000000-0005-0000-0000-0000C1350000}"/>
    <cellStyle name="Total 10 3 5" xfId="13584" xr:uid="{00000000-0005-0000-0000-0000C2350000}"/>
    <cellStyle name="Total 10 3 6" xfId="13585" xr:uid="{00000000-0005-0000-0000-0000C3350000}"/>
    <cellStyle name="Total 10 3 7" xfId="13586" xr:uid="{00000000-0005-0000-0000-0000C4350000}"/>
    <cellStyle name="Total 10 4" xfId="13587" xr:uid="{00000000-0005-0000-0000-0000C5350000}"/>
    <cellStyle name="Total 10 4 2" xfId="13588" xr:uid="{00000000-0005-0000-0000-0000C6350000}"/>
    <cellStyle name="Total 10 4 3" xfId="13589" xr:uid="{00000000-0005-0000-0000-0000C7350000}"/>
    <cellStyle name="Total 10 4 4" xfId="13590" xr:uid="{00000000-0005-0000-0000-0000C8350000}"/>
    <cellStyle name="Total 10 4 5" xfId="13591" xr:uid="{00000000-0005-0000-0000-0000C9350000}"/>
    <cellStyle name="Total 10 4 6" xfId="13592" xr:uid="{00000000-0005-0000-0000-0000CA350000}"/>
    <cellStyle name="Total 10 4 7" xfId="13593" xr:uid="{00000000-0005-0000-0000-0000CB350000}"/>
    <cellStyle name="Total 10 5" xfId="13594" xr:uid="{00000000-0005-0000-0000-0000CC350000}"/>
    <cellStyle name="Total 10 5 2" xfId="13595" xr:uid="{00000000-0005-0000-0000-0000CD350000}"/>
    <cellStyle name="Total 10 5 3" xfId="13596" xr:uid="{00000000-0005-0000-0000-0000CE350000}"/>
    <cellStyle name="Total 10 5 4" xfId="13597" xr:uid="{00000000-0005-0000-0000-0000CF350000}"/>
    <cellStyle name="Total 10 5 5" xfId="13598" xr:uid="{00000000-0005-0000-0000-0000D0350000}"/>
    <cellStyle name="Total 10 5 6" xfId="13599" xr:uid="{00000000-0005-0000-0000-0000D1350000}"/>
    <cellStyle name="Total 10 5 7" xfId="13600" xr:uid="{00000000-0005-0000-0000-0000D2350000}"/>
    <cellStyle name="Total 10 6" xfId="13601" xr:uid="{00000000-0005-0000-0000-0000D3350000}"/>
    <cellStyle name="Total 10 7" xfId="13602" xr:uid="{00000000-0005-0000-0000-0000D4350000}"/>
    <cellStyle name="Total 10 8" xfId="13603" xr:uid="{00000000-0005-0000-0000-0000D5350000}"/>
    <cellStyle name="Total 10 9" xfId="13604" xr:uid="{00000000-0005-0000-0000-0000D6350000}"/>
    <cellStyle name="Total 11" xfId="13605" xr:uid="{00000000-0005-0000-0000-0000D7350000}"/>
    <cellStyle name="Total 11 10" xfId="13606" xr:uid="{00000000-0005-0000-0000-0000D8350000}"/>
    <cellStyle name="Total 11 11" xfId="13607" xr:uid="{00000000-0005-0000-0000-0000D9350000}"/>
    <cellStyle name="Total 11 2" xfId="13608" xr:uid="{00000000-0005-0000-0000-0000DA350000}"/>
    <cellStyle name="Total 11 2 2" xfId="13609" xr:uid="{00000000-0005-0000-0000-0000DB350000}"/>
    <cellStyle name="Total 11 2 3" xfId="13610" xr:uid="{00000000-0005-0000-0000-0000DC350000}"/>
    <cellStyle name="Total 11 2 4" xfId="13611" xr:uid="{00000000-0005-0000-0000-0000DD350000}"/>
    <cellStyle name="Total 11 2 5" xfId="13612" xr:uid="{00000000-0005-0000-0000-0000DE350000}"/>
    <cellStyle name="Total 11 2 6" xfId="13613" xr:uid="{00000000-0005-0000-0000-0000DF350000}"/>
    <cellStyle name="Total 11 2 7" xfId="13614" xr:uid="{00000000-0005-0000-0000-0000E0350000}"/>
    <cellStyle name="Total 11 3" xfId="13615" xr:uid="{00000000-0005-0000-0000-0000E1350000}"/>
    <cellStyle name="Total 11 3 2" xfId="13616" xr:uid="{00000000-0005-0000-0000-0000E2350000}"/>
    <cellStyle name="Total 11 3 3" xfId="13617" xr:uid="{00000000-0005-0000-0000-0000E3350000}"/>
    <cellStyle name="Total 11 3 4" xfId="13618" xr:uid="{00000000-0005-0000-0000-0000E4350000}"/>
    <cellStyle name="Total 11 3 5" xfId="13619" xr:uid="{00000000-0005-0000-0000-0000E5350000}"/>
    <cellStyle name="Total 11 3 6" xfId="13620" xr:uid="{00000000-0005-0000-0000-0000E6350000}"/>
    <cellStyle name="Total 11 3 7" xfId="13621" xr:uid="{00000000-0005-0000-0000-0000E7350000}"/>
    <cellStyle name="Total 11 4" xfId="13622" xr:uid="{00000000-0005-0000-0000-0000E8350000}"/>
    <cellStyle name="Total 11 4 2" xfId="13623" xr:uid="{00000000-0005-0000-0000-0000E9350000}"/>
    <cellStyle name="Total 11 4 3" xfId="13624" xr:uid="{00000000-0005-0000-0000-0000EA350000}"/>
    <cellStyle name="Total 11 4 4" xfId="13625" xr:uid="{00000000-0005-0000-0000-0000EB350000}"/>
    <cellStyle name="Total 11 4 5" xfId="13626" xr:uid="{00000000-0005-0000-0000-0000EC350000}"/>
    <cellStyle name="Total 11 4 6" xfId="13627" xr:uid="{00000000-0005-0000-0000-0000ED350000}"/>
    <cellStyle name="Total 11 4 7" xfId="13628" xr:uid="{00000000-0005-0000-0000-0000EE350000}"/>
    <cellStyle name="Total 11 5" xfId="13629" xr:uid="{00000000-0005-0000-0000-0000EF350000}"/>
    <cellStyle name="Total 11 5 2" xfId="13630" xr:uid="{00000000-0005-0000-0000-0000F0350000}"/>
    <cellStyle name="Total 11 5 3" xfId="13631" xr:uid="{00000000-0005-0000-0000-0000F1350000}"/>
    <cellStyle name="Total 11 5 4" xfId="13632" xr:uid="{00000000-0005-0000-0000-0000F2350000}"/>
    <cellStyle name="Total 11 5 5" xfId="13633" xr:uid="{00000000-0005-0000-0000-0000F3350000}"/>
    <cellStyle name="Total 11 5 6" xfId="13634" xr:uid="{00000000-0005-0000-0000-0000F4350000}"/>
    <cellStyle name="Total 11 5 7" xfId="13635" xr:uid="{00000000-0005-0000-0000-0000F5350000}"/>
    <cellStyle name="Total 11 6" xfId="13636" xr:uid="{00000000-0005-0000-0000-0000F6350000}"/>
    <cellStyle name="Total 11 7" xfId="13637" xr:uid="{00000000-0005-0000-0000-0000F7350000}"/>
    <cellStyle name="Total 11 8" xfId="13638" xr:uid="{00000000-0005-0000-0000-0000F8350000}"/>
    <cellStyle name="Total 11 9" xfId="13639" xr:uid="{00000000-0005-0000-0000-0000F9350000}"/>
    <cellStyle name="Total 12" xfId="13640" xr:uid="{00000000-0005-0000-0000-0000FA350000}"/>
    <cellStyle name="Total 12 10" xfId="13641" xr:uid="{00000000-0005-0000-0000-0000FB350000}"/>
    <cellStyle name="Total 12 11" xfId="13642" xr:uid="{00000000-0005-0000-0000-0000FC350000}"/>
    <cellStyle name="Total 12 2" xfId="13643" xr:uid="{00000000-0005-0000-0000-0000FD350000}"/>
    <cellStyle name="Total 12 2 2" xfId="13644" xr:uid="{00000000-0005-0000-0000-0000FE350000}"/>
    <cellStyle name="Total 12 2 3" xfId="13645" xr:uid="{00000000-0005-0000-0000-0000FF350000}"/>
    <cellStyle name="Total 12 2 4" xfId="13646" xr:uid="{00000000-0005-0000-0000-000000360000}"/>
    <cellStyle name="Total 12 2 5" xfId="13647" xr:uid="{00000000-0005-0000-0000-000001360000}"/>
    <cellStyle name="Total 12 2 6" xfId="13648" xr:uid="{00000000-0005-0000-0000-000002360000}"/>
    <cellStyle name="Total 12 2 7" xfId="13649" xr:uid="{00000000-0005-0000-0000-000003360000}"/>
    <cellStyle name="Total 12 3" xfId="13650" xr:uid="{00000000-0005-0000-0000-000004360000}"/>
    <cellStyle name="Total 12 3 2" xfId="13651" xr:uid="{00000000-0005-0000-0000-000005360000}"/>
    <cellStyle name="Total 12 3 3" xfId="13652" xr:uid="{00000000-0005-0000-0000-000006360000}"/>
    <cellStyle name="Total 12 3 4" xfId="13653" xr:uid="{00000000-0005-0000-0000-000007360000}"/>
    <cellStyle name="Total 12 3 5" xfId="13654" xr:uid="{00000000-0005-0000-0000-000008360000}"/>
    <cellStyle name="Total 12 3 6" xfId="13655" xr:uid="{00000000-0005-0000-0000-000009360000}"/>
    <cellStyle name="Total 12 3 7" xfId="13656" xr:uid="{00000000-0005-0000-0000-00000A360000}"/>
    <cellStyle name="Total 12 4" xfId="13657" xr:uid="{00000000-0005-0000-0000-00000B360000}"/>
    <cellStyle name="Total 12 4 2" xfId="13658" xr:uid="{00000000-0005-0000-0000-00000C360000}"/>
    <cellStyle name="Total 12 4 3" xfId="13659" xr:uid="{00000000-0005-0000-0000-00000D360000}"/>
    <cellStyle name="Total 12 4 4" xfId="13660" xr:uid="{00000000-0005-0000-0000-00000E360000}"/>
    <cellStyle name="Total 12 4 5" xfId="13661" xr:uid="{00000000-0005-0000-0000-00000F360000}"/>
    <cellStyle name="Total 12 4 6" xfId="13662" xr:uid="{00000000-0005-0000-0000-000010360000}"/>
    <cellStyle name="Total 12 4 7" xfId="13663" xr:uid="{00000000-0005-0000-0000-000011360000}"/>
    <cellStyle name="Total 12 5" xfId="13664" xr:uid="{00000000-0005-0000-0000-000012360000}"/>
    <cellStyle name="Total 12 5 2" xfId="13665" xr:uid="{00000000-0005-0000-0000-000013360000}"/>
    <cellStyle name="Total 12 5 3" xfId="13666" xr:uid="{00000000-0005-0000-0000-000014360000}"/>
    <cellStyle name="Total 12 5 4" xfId="13667" xr:uid="{00000000-0005-0000-0000-000015360000}"/>
    <cellStyle name="Total 12 5 5" xfId="13668" xr:uid="{00000000-0005-0000-0000-000016360000}"/>
    <cellStyle name="Total 12 5 6" xfId="13669" xr:uid="{00000000-0005-0000-0000-000017360000}"/>
    <cellStyle name="Total 12 5 7" xfId="13670" xr:uid="{00000000-0005-0000-0000-000018360000}"/>
    <cellStyle name="Total 12 6" xfId="13671" xr:uid="{00000000-0005-0000-0000-000019360000}"/>
    <cellStyle name="Total 12 7" xfId="13672" xr:uid="{00000000-0005-0000-0000-00001A360000}"/>
    <cellStyle name="Total 12 8" xfId="13673" xr:uid="{00000000-0005-0000-0000-00001B360000}"/>
    <cellStyle name="Total 12 9" xfId="13674" xr:uid="{00000000-0005-0000-0000-00001C360000}"/>
    <cellStyle name="Total 13" xfId="13675" xr:uid="{00000000-0005-0000-0000-00001D360000}"/>
    <cellStyle name="Total 13 10" xfId="13676" xr:uid="{00000000-0005-0000-0000-00001E360000}"/>
    <cellStyle name="Total 13 11" xfId="13677" xr:uid="{00000000-0005-0000-0000-00001F360000}"/>
    <cellStyle name="Total 13 2" xfId="13678" xr:uid="{00000000-0005-0000-0000-000020360000}"/>
    <cellStyle name="Total 13 2 2" xfId="13679" xr:uid="{00000000-0005-0000-0000-000021360000}"/>
    <cellStyle name="Total 13 2 3" xfId="13680" xr:uid="{00000000-0005-0000-0000-000022360000}"/>
    <cellStyle name="Total 13 2 4" xfId="13681" xr:uid="{00000000-0005-0000-0000-000023360000}"/>
    <cellStyle name="Total 13 2 5" xfId="13682" xr:uid="{00000000-0005-0000-0000-000024360000}"/>
    <cellStyle name="Total 13 2 6" xfId="13683" xr:uid="{00000000-0005-0000-0000-000025360000}"/>
    <cellStyle name="Total 13 2 7" xfId="13684" xr:uid="{00000000-0005-0000-0000-000026360000}"/>
    <cellStyle name="Total 13 3" xfId="13685" xr:uid="{00000000-0005-0000-0000-000027360000}"/>
    <cellStyle name="Total 13 3 2" xfId="13686" xr:uid="{00000000-0005-0000-0000-000028360000}"/>
    <cellStyle name="Total 13 3 3" xfId="13687" xr:uid="{00000000-0005-0000-0000-000029360000}"/>
    <cellStyle name="Total 13 3 4" xfId="13688" xr:uid="{00000000-0005-0000-0000-00002A360000}"/>
    <cellStyle name="Total 13 3 5" xfId="13689" xr:uid="{00000000-0005-0000-0000-00002B360000}"/>
    <cellStyle name="Total 13 3 6" xfId="13690" xr:uid="{00000000-0005-0000-0000-00002C360000}"/>
    <cellStyle name="Total 13 3 7" xfId="13691" xr:uid="{00000000-0005-0000-0000-00002D360000}"/>
    <cellStyle name="Total 13 4" xfId="13692" xr:uid="{00000000-0005-0000-0000-00002E360000}"/>
    <cellStyle name="Total 13 4 2" xfId="13693" xr:uid="{00000000-0005-0000-0000-00002F360000}"/>
    <cellStyle name="Total 13 4 3" xfId="13694" xr:uid="{00000000-0005-0000-0000-000030360000}"/>
    <cellStyle name="Total 13 4 4" xfId="13695" xr:uid="{00000000-0005-0000-0000-000031360000}"/>
    <cellStyle name="Total 13 4 5" xfId="13696" xr:uid="{00000000-0005-0000-0000-000032360000}"/>
    <cellStyle name="Total 13 4 6" xfId="13697" xr:uid="{00000000-0005-0000-0000-000033360000}"/>
    <cellStyle name="Total 13 4 7" xfId="13698" xr:uid="{00000000-0005-0000-0000-000034360000}"/>
    <cellStyle name="Total 13 5" xfId="13699" xr:uid="{00000000-0005-0000-0000-000035360000}"/>
    <cellStyle name="Total 13 5 2" xfId="13700" xr:uid="{00000000-0005-0000-0000-000036360000}"/>
    <cellStyle name="Total 13 5 3" xfId="13701" xr:uid="{00000000-0005-0000-0000-000037360000}"/>
    <cellStyle name="Total 13 5 4" xfId="13702" xr:uid="{00000000-0005-0000-0000-000038360000}"/>
    <cellStyle name="Total 13 5 5" xfId="13703" xr:uid="{00000000-0005-0000-0000-000039360000}"/>
    <cellStyle name="Total 13 5 6" xfId="13704" xr:uid="{00000000-0005-0000-0000-00003A360000}"/>
    <cellStyle name="Total 13 5 7" xfId="13705" xr:uid="{00000000-0005-0000-0000-00003B360000}"/>
    <cellStyle name="Total 13 6" xfId="13706" xr:uid="{00000000-0005-0000-0000-00003C360000}"/>
    <cellStyle name="Total 13 7" xfId="13707" xr:uid="{00000000-0005-0000-0000-00003D360000}"/>
    <cellStyle name="Total 13 8" xfId="13708" xr:uid="{00000000-0005-0000-0000-00003E360000}"/>
    <cellStyle name="Total 13 9" xfId="13709" xr:uid="{00000000-0005-0000-0000-00003F360000}"/>
    <cellStyle name="Total 14" xfId="13710" xr:uid="{00000000-0005-0000-0000-000040360000}"/>
    <cellStyle name="Total 14 10" xfId="13711" xr:uid="{00000000-0005-0000-0000-000041360000}"/>
    <cellStyle name="Total 14 11" xfId="13712" xr:uid="{00000000-0005-0000-0000-000042360000}"/>
    <cellStyle name="Total 14 2" xfId="13713" xr:uid="{00000000-0005-0000-0000-000043360000}"/>
    <cellStyle name="Total 14 2 2" xfId="13714" xr:uid="{00000000-0005-0000-0000-000044360000}"/>
    <cellStyle name="Total 14 2 3" xfId="13715" xr:uid="{00000000-0005-0000-0000-000045360000}"/>
    <cellStyle name="Total 14 2 4" xfId="13716" xr:uid="{00000000-0005-0000-0000-000046360000}"/>
    <cellStyle name="Total 14 2 5" xfId="13717" xr:uid="{00000000-0005-0000-0000-000047360000}"/>
    <cellStyle name="Total 14 2 6" xfId="13718" xr:uid="{00000000-0005-0000-0000-000048360000}"/>
    <cellStyle name="Total 14 2 7" xfId="13719" xr:uid="{00000000-0005-0000-0000-000049360000}"/>
    <cellStyle name="Total 14 3" xfId="13720" xr:uid="{00000000-0005-0000-0000-00004A360000}"/>
    <cellStyle name="Total 14 3 2" xfId="13721" xr:uid="{00000000-0005-0000-0000-00004B360000}"/>
    <cellStyle name="Total 14 3 3" xfId="13722" xr:uid="{00000000-0005-0000-0000-00004C360000}"/>
    <cellStyle name="Total 14 3 4" xfId="13723" xr:uid="{00000000-0005-0000-0000-00004D360000}"/>
    <cellStyle name="Total 14 3 5" xfId="13724" xr:uid="{00000000-0005-0000-0000-00004E360000}"/>
    <cellStyle name="Total 14 3 6" xfId="13725" xr:uid="{00000000-0005-0000-0000-00004F360000}"/>
    <cellStyle name="Total 14 3 7" xfId="13726" xr:uid="{00000000-0005-0000-0000-000050360000}"/>
    <cellStyle name="Total 14 4" xfId="13727" xr:uid="{00000000-0005-0000-0000-000051360000}"/>
    <cellStyle name="Total 14 4 2" xfId="13728" xr:uid="{00000000-0005-0000-0000-000052360000}"/>
    <cellStyle name="Total 14 4 3" xfId="13729" xr:uid="{00000000-0005-0000-0000-000053360000}"/>
    <cellStyle name="Total 14 4 4" xfId="13730" xr:uid="{00000000-0005-0000-0000-000054360000}"/>
    <cellStyle name="Total 14 4 5" xfId="13731" xr:uid="{00000000-0005-0000-0000-000055360000}"/>
    <cellStyle name="Total 14 4 6" xfId="13732" xr:uid="{00000000-0005-0000-0000-000056360000}"/>
    <cellStyle name="Total 14 4 7" xfId="13733" xr:uid="{00000000-0005-0000-0000-000057360000}"/>
    <cellStyle name="Total 14 5" xfId="13734" xr:uid="{00000000-0005-0000-0000-000058360000}"/>
    <cellStyle name="Total 14 5 2" xfId="13735" xr:uid="{00000000-0005-0000-0000-000059360000}"/>
    <cellStyle name="Total 14 5 3" xfId="13736" xr:uid="{00000000-0005-0000-0000-00005A360000}"/>
    <cellStyle name="Total 14 5 4" xfId="13737" xr:uid="{00000000-0005-0000-0000-00005B360000}"/>
    <cellStyle name="Total 14 5 5" xfId="13738" xr:uid="{00000000-0005-0000-0000-00005C360000}"/>
    <cellStyle name="Total 14 5 6" xfId="13739" xr:uid="{00000000-0005-0000-0000-00005D360000}"/>
    <cellStyle name="Total 14 5 7" xfId="13740" xr:uid="{00000000-0005-0000-0000-00005E360000}"/>
    <cellStyle name="Total 14 6" xfId="13741" xr:uid="{00000000-0005-0000-0000-00005F360000}"/>
    <cellStyle name="Total 14 7" xfId="13742" xr:uid="{00000000-0005-0000-0000-000060360000}"/>
    <cellStyle name="Total 14 8" xfId="13743" xr:uid="{00000000-0005-0000-0000-000061360000}"/>
    <cellStyle name="Total 14 9" xfId="13744" xr:uid="{00000000-0005-0000-0000-000062360000}"/>
    <cellStyle name="Total 15" xfId="13745" xr:uid="{00000000-0005-0000-0000-000063360000}"/>
    <cellStyle name="Total 15 10" xfId="13746" xr:uid="{00000000-0005-0000-0000-000064360000}"/>
    <cellStyle name="Total 15 11" xfId="13747" xr:uid="{00000000-0005-0000-0000-000065360000}"/>
    <cellStyle name="Total 15 2" xfId="13748" xr:uid="{00000000-0005-0000-0000-000066360000}"/>
    <cellStyle name="Total 15 2 2" xfId="13749" xr:uid="{00000000-0005-0000-0000-000067360000}"/>
    <cellStyle name="Total 15 2 3" xfId="13750" xr:uid="{00000000-0005-0000-0000-000068360000}"/>
    <cellStyle name="Total 15 2 4" xfId="13751" xr:uid="{00000000-0005-0000-0000-000069360000}"/>
    <cellStyle name="Total 15 2 5" xfId="13752" xr:uid="{00000000-0005-0000-0000-00006A360000}"/>
    <cellStyle name="Total 15 2 6" xfId="13753" xr:uid="{00000000-0005-0000-0000-00006B360000}"/>
    <cellStyle name="Total 15 2 7" xfId="13754" xr:uid="{00000000-0005-0000-0000-00006C360000}"/>
    <cellStyle name="Total 15 3" xfId="13755" xr:uid="{00000000-0005-0000-0000-00006D360000}"/>
    <cellStyle name="Total 15 3 2" xfId="13756" xr:uid="{00000000-0005-0000-0000-00006E360000}"/>
    <cellStyle name="Total 15 3 3" xfId="13757" xr:uid="{00000000-0005-0000-0000-00006F360000}"/>
    <cellStyle name="Total 15 3 4" xfId="13758" xr:uid="{00000000-0005-0000-0000-000070360000}"/>
    <cellStyle name="Total 15 3 5" xfId="13759" xr:uid="{00000000-0005-0000-0000-000071360000}"/>
    <cellStyle name="Total 15 3 6" xfId="13760" xr:uid="{00000000-0005-0000-0000-000072360000}"/>
    <cellStyle name="Total 15 3 7" xfId="13761" xr:uid="{00000000-0005-0000-0000-000073360000}"/>
    <cellStyle name="Total 15 4" xfId="13762" xr:uid="{00000000-0005-0000-0000-000074360000}"/>
    <cellStyle name="Total 15 4 2" xfId="13763" xr:uid="{00000000-0005-0000-0000-000075360000}"/>
    <cellStyle name="Total 15 4 3" xfId="13764" xr:uid="{00000000-0005-0000-0000-000076360000}"/>
    <cellStyle name="Total 15 4 4" xfId="13765" xr:uid="{00000000-0005-0000-0000-000077360000}"/>
    <cellStyle name="Total 15 4 5" xfId="13766" xr:uid="{00000000-0005-0000-0000-000078360000}"/>
    <cellStyle name="Total 15 4 6" xfId="13767" xr:uid="{00000000-0005-0000-0000-000079360000}"/>
    <cellStyle name="Total 15 4 7" xfId="13768" xr:uid="{00000000-0005-0000-0000-00007A360000}"/>
    <cellStyle name="Total 15 5" xfId="13769" xr:uid="{00000000-0005-0000-0000-00007B360000}"/>
    <cellStyle name="Total 15 5 2" xfId="13770" xr:uid="{00000000-0005-0000-0000-00007C360000}"/>
    <cellStyle name="Total 15 5 3" xfId="13771" xr:uid="{00000000-0005-0000-0000-00007D360000}"/>
    <cellStyle name="Total 15 5 4" xfId="13772" xr:uid="{00000000-0005-0000-0000-00007E360000}"/>
    <cellStyle name="Total 15 5 5" xfId="13773" xr:uid="{00000000-0005-0000-0000-00007F360000}"/>
    <cellStyle name="Total 15 5 6" xfId="13774" xr:uid="{00000000-0005-0000-0000-000080360000}"/>
    <cellStyle name="Total 15 5 7" xfId="13775" xr:uid="{00000000-0005-0000-0000-000081360000}"/>
    <cellStyle name="Total 15 6" xfId="13776" xr:uid="{00000000-0005-0000-0000-000082360000}"/>
    <cellStyle name="Total 15 7" xfId="13777" xr:uid="{00000000-0005-0000-0000-000083360000}"/>
    <cellStyle name="Total 15 8" xfId="13778" xr:uid="{00000000-0005-0000-0000-000084360000}"/>
    <cellStyle name="Total 15 9" xfId="13779" xr:uid="{00000000-0005-0000-0000-000085360000}"/>
    <cellStyle name="Total 16" xfId="13780" xr:uid="{00000000-0005-0000-0000-000086360000}"/>
    <cellStyle name="Total 16 10" xfId="13781" xr:uid="{00000000-0005-0000-0000-000087360000}"/>
    <cellStyle name="Total 16 11" xfId="13782" xr:uid="{00000000-0005-0000-0000-000088360000}"/>
    <cellStyle name="Total 16 2" xfId="13783" xr:uid="{00000000-0005-0000-0000-000089360000}"/>
    <cellStyle name="Total 16 2 2" xfId="13784" xr:uid="{00000000-0005-0000-0000-00008A360000}"/>
    <cellStyle name="Total 16 2 3" xfId="13785" xr:uid="{00000000-0005-0000-0000-00008B360000}"/>
    <cellStyle name="Total 16 2 4" xfId="13786" xr:uid="{00000000-0005-0000-0000-00008C360000}"/>
    <cellStyle name="Total 16 2 5" xfId="13787" xr:uid="{00000000-0005-0000-0000-00008D360000}"/>
    <cellStyle name="Total 16 2 6" xfId="13788" xr:uid="{00000000-0005-0000-0000-00008E360000}"/>
    <cellStyle name="Total 16 2 7" xfId="13789" xr:uid="{00000000-0005-0000-0000-00008F360000}"/>
    <cellStyle name="Total 16 3" xfId="13790" xr:uid="{00000000-0005-0000-0000-000090360000}"/>
    <cellStyle name="Total 16 3 2" xfId="13791" xr:uid="{00000000-0005-0000-0000-000091360000}"/>
    <cellStyle name="Total 16 3 3" xfId="13792" xr:uid="{00000000-0005-0000-0000-000092360000}"/>
    <cellStyle name="Total 16 3 4" xfId="13793" xr:uid="{00000000-0005-0000-0000-000093360000}"/>
    <cellStyle name="Total 16 3 5" xfId="13794" xr:uid="{00000000-0005-0000-0000-000094360000}"/>
    <cellStyle name="Total 16 3 6" xfId="13795" xr:uid="{00000000-0005-0000-0000-000095360000}"/>
    <cellStyle name="Total 16 3 7" xfId="13796" xr:uid="{00000000-0005-0000-0000-000096360000}"/>
    <cellStyle name="Total 16 4" xfId="13797" xr:uid="{00000000-0005-0000-0000-000097360000}"/>
    <cellStyle name="Total 16 4 2" xfId="13798" xr:uid="{00000000-0005-0000-0000-000098360000}"/>
    <cellStyle name="Total 16 4 3" xfId="13799" xr:uid="{00000000-0005-0000-0000-000099360000}"/>
    <cellStyle name="Total 16 4 4" xfId="13800" xr:uid="{00000000-0005-0000-0000-00009A360000}"/>
    <cellStyle name="Total 16 4 5" xfId="13801" xr:uid="{00000000-0005-0000-0000-00009B360000}"/>
    <cellStyle name="Total 16 4 6" xfId="13802" xr:uid="{00000000-0005-0000-0000-00009C360000}"/>
    <cellStyle name="Total 16 4 7" xfId="13803" xr:uid="{00000000-0005-0000-0000-00009D360000}"/>
    <cellStyle name="Total 16 5" xfId="13804" xr:uid="{00000000-0005-0000-0000-00009E360000}"/>
    <cellStyle name="Total 16 5 2" xfId="13805" xr:uid="{00000000-0005-0000-0000-00009F360000}"/>
    <cellStyle name="Total 16 5 3" xfId="13806" xr:uid="{00000000-0005-0000-0000-0000A0360000}"/>
    <cellStyle name="Total 16 5 4" xfId="13807" xr:uid="{00000000-0005-0000-0000-0000A1360000}"/>
    <cellStyle name="Total 16 5 5" xfId="13808" xr:uid="{00000000-0005-0000-0000-0000A2360000}"/>
    <cellStyle name="Total 16 5 6" xfId="13809" xr:uid="{00000000-0005-0000-0000-0000A3360000}"/>
    <cellStyle name="Total 16 5 7" xfId="13810" xr:uid="{00000000-0005-0000-0000-0000A4360000}"/>
    <cellStyle name="Total 16 6" xfId="13811" xr:uid="{00000000-0005-0000-0000-0000A5360000}"/>
    <cellStyle name="Total 16 7" xfId="13812" xr:uid="{00000000-0005-0000-0000-0000A6360000}"/>
    <cellStyle name="Total 16 8" xfId="13813" xr:uid="{00000000-0005-0000-0000-0000A7360000}"/>
    <cellStyle name="Total 16 9" xfId="13814" xr:uid="{00000000-0005-0000-0000-0000A8360000}"/>
    <cellStyle name="Total 17" xfId="13815" xr:uid="{00000000-0005-0000-0000-0000A9360000}"/>
    <cellStyle name="Total 17 10" xfId="13816" xr:uid="{00000000-0005-0000-0000-0000AA360000}"/>
    <cellStyle name="Total 17 11" xfId="13817" xr:uid="{00000000-0005-0000-0000-0000AB360000}"/>
    <cellStyle name="Total 17 2" xfId="13818" xr:uid="{00000000-0005-0000-0000-0000AC360000}"/>
    <cellStyle name="Total 17 2 2" xfId="13819" xr:uid="{00000000-0005-0000-0000-0000AD360000}"/>
    <cellStyle name="Total 17 2 3" xfId="13820" xr:uid="{00000000-0005-0000-0000-0000AE360000}"/>
    <cellStyle name="Total 17 2 4" xfId="13821" xr:uid="{00000000-0005-0000-0000-0000AF360000}"/>
    <cellStyle name="Total 17 2 5" xfId="13822" xr:uid="{00000000-0005-0000-0000-0000B0360000}"/>
    <cellStyle name="Total 17 2 6" xfId="13823" xr:uid="{00000000-0005-0000-0000-0000B1360000}"/>
    <cellStyle name="Total 17 2 7" xfId="13824" xr:uid="{00000000-0005-0000-0000-0000B2360000}"/>
    <cellStyle name="Total 17 3" xfId="13825" xr:uid="{00000000-0005-0000-0000-0000B3360000}"/>
    <cellStyle name="Total 17 3 2" xfId="13826" xr:uid="{00000000-0005-0000-0000-0000B4360000}"/>
    <cellStyle name="Total 17 3 3" xfId="13827" xr:uid="{00000000-0005-0000-0000-0000B5360000}"/>
    <cellStyle name="Total 17 3 4" xfId="13828" xr:uid="{00000000-0005-0000-0000-0000B6360000}"/>
    <cellStyle name="Total 17 3 5" xfId="13829" xr:uid="{00000000-0005-0000-0000-0000B7360000}"/>
    <cellStyle name="Total 17 3 6" xfId="13830" xr:uid="{00000000-0005-0000-0000-0000B8360000}"/>
    <cellStyle name="Total 17 3 7" xfId="13831" xr:uid="{00000000-0005-0000-0000-0000B9360000}"/>
    <cellStyle name="Total 17 4" xfId="13832" xr:uid="{00000000-0005-0000-0000-0000BA360000}"/>
    <cellStyle name="Total 17 4 2" xfId="13833" xr:uid="{00000000-0005-0000-0000-0000BB360000}"/>
    <cellStyle name="Total 17 4 3" xfId="13834" xr:uid="{00000000-0005-0000-0000-0000BC360000}"/>
    <cellStyle name="Total 17 4 4" xfId="13835" xr:uid="{00000000-0005-0000-0000-0000BD360000}"/>
    <cellStyle name="Total 17 4 5" xfId="13836" xr:uid="{00000000-0005-0000-0000-0000BE360000}"/>
    <cellStyle name="Total 17 4 6" xfId="13837" xr:uid="{00000000-0005-0000-0000-0000BF360000}"/>
    <cellStyle name="Total 17 4 7" xfId="13838" xr:uid="{00000000-0005-0000-0000-0000C0360000}"/>
    <cellStyle name="Total 17 5" xfId="13839" xr:uid="{00000000-0005-0000-0000-0000C1360000}"/>
    <cellStyle name="Total 17 5 2" xfId="13840" xr:uid="{00000000-0005-0000-0000-0000C2360000}"/>
    <cellStyle name="Total 17 5 3" xfId="13841" xr:uid="{00000000-0005-0000-0000-0000C3360000}"/>
    <cellStyle name="Total 17 5 4" xfId="13842" xr:uid="{00000000-0005-0000-0000-0000C4360000}"/>
    <cellStyle name="Total 17 5 5" xfId="13843" xr:uid="{00000000-0005-0000-0000-0000C5360000}"/>
    <cellStyle name="Total 17 5 6" xfId="13844" xr:uid="{00000000-0005-0000-0000-0000C6360000}"/>
    <cellStyle name="Total 17 5 7" xfId="13845" xr:uid="{00000000-0005-0000-0000-0000C7360000}"/>
    <cellStyle name="Total 17 6" xfId="13846" xr:uid="{00000000-0005-0000-0000-0000C8360000}"/>
    <cellStyle name="Total 17 7" xfId="13847" xr:uid="{00000000-0005-0000-0000-0000C9360000}"/>
    <cellStyle name="Total 17 8" xfId="13848" xr:uid="{00000000-0005-0000-0000-0000CA360000}"/>
    <cellStyle name="Total 17 9" xfId="13849" xr:uid="{00000000-0005-0000-0000-0000CB360000}"/>
    <cellStyle name="Total 18" xfId="13850" xr:uid="{00000000-0005-0000-0000-0000CC360000}"/>
    <cellStyle name="Total 18 10" xfId="13851" xr:uid="{00000000-0005-0000-0000-0000CD360000}"/>
    <cellStyle name="Total 18 11" xfId="13852" xr:uid="{00000000-0005-0000-0000-0000CE360000}"/>
    <cellStyle name="Total 18 2" xfId="13853" xr:uid="{00000000-0005-0000-0000-0000CF360000}"/>
    <cellStyle name="Total 18 2 2" xfId="13854" xr:uid="{00000000-0005-0000-0000-0000D0360000}"/>
    <cellStyle name="Total 18 2 3" xfId="13855" xr:uid="{00000000-0005-0000-0000-0000D1360000}"/>
    <cellStyle name="Total 18 2 4" xfId="13856" xr:uid="{00000000-0005-0000-0000-0000D2360000}"/>
    <cellStyle name="Total 18 2 5" xfId="13857" xr:uid="{00000000-0005-0000-0000-0000D3360000}"/>
    <cellStyle name="Total 18 2 6" xfId="13858" xr:uid="{00000000-0005-0000-0000-0000D4360000}"/>
    <cellStyle name="Total 18 2 7" xfId="13859" xr:uid="{00000000-0005-0000-0000-0000D5360000}"/>
    <cellStyle name="Total 18 3" xfId="13860" xr:uid="{00000000-0005-0000-0000-0000D6360000}"/>
    <cellStyle name="Total 18 3 2" xfId="13861" xr:uid="{00000000-0005-0000-0000-0000D7360000}"/>
    <cellStyle name="Total 18 3 3" xfId="13862" xr:uid="{00000000-0005-0000-0000-0000D8360000}"/>
    <cellStyle name="Total 18 3 4" xfId="13863" xr:uid="{00000000-0005-0000-0000-0000D9360000}"/>
    <cellStyle name="Total 18 3 5" xfId="13864" xr:uid="{00000000-0005-0000-0000-0000DA360000}"/>
    <cellStyle name="Total 18 3 6" xfId="13865" xr:uid="{00000000-0005-0000-0000-0000DB360000}"/>
    <cellStyle name="Total 18 3 7" xfId="13866" xr:uid="{00000000-0005-0000-0000-0000DC360000}"/>
    <cellStyle name="Total 18 4" xfId="13867" xr:uid="{00000000-0005-0000-0000-0000DD360000}"/>
    <cellStyle name="Total 18 4 2" xfId="13868" xr:uid="{00000000-0005-0000-0000-0000DE360000}"/>
    <cellStyle name="Total 18 4 3" xfId="13869" xr:uid="{00000000-0005-0000-0000-0000DF360000}"/>
    <cellStyle name="Total 18 4 4" xfId="13870" xr:uid="{00000000-0005-0000-0000-0000E0360000}"/>
    <cellStyle name="Total 18 4 5" xfId="13871" xr:uid="{00000000-0005-0000-0000-0000E1360000}"/>
    <cellStyle name="Total 18 4 6" xfId="13872" xr:uid="{00000000-0005-0000-0000-0000E2360000}"/>
    <cellStyle name="Total 18 4 7" xfId="13873" xr:uid="{00000000-0005-0000-0000-0000E3360000}"/>
    <cellStyle name="Total 18 5" xfId="13874" xr:uid="{00000000-0005-0000-0000-0000E4360000}"/>
    <cellStyle name="Total 18 5 2" xfId="13875" xr:uid="{00000000-0005-0000-0000-0000E5360000}"/>
    <cellStyle name="Total 18 5 3" xfId="13876" xr:uid="{00000000-0005-0000-0000-0000E6360000}"/>
    <cellStyle name="Total 18 5 4" xfId="13877" xr:uid="{00000000-0005-0000-0000-0000E7360000}"/>
    <cellStyle name="Total 18 5 5" xfId="13878" xr:uid="{00000000-0005-0000-0000-0000E8360000}"/>
    <cellStyle name="Total 18 5 6" xfId="13879" xr:uid="{00000000-0005-0000-0000-0000E9360000}"/>
    <cellStyle name="Total 18 5 7" xfId="13880" xr:uid="{00000000-0005-0000-0000-0000EA360000}"/>
    <cellStyle name="Total 18 6" xfId="13881" xr:uid="{00000000-0005-0000-0000-0000EB360000}"/>
    <cellStyle name="Total 18 7" xfId="13882" xr:uid="{00000000-0005-0000-0000-0000EC360000}"/>
    <cellStyle name="Total 18 8" xfId="13883" xr:uid="{00000000-0005-0000-0000-0000ED360000}"/>
    <cellStyle name="Total 18 9" xfId="13884" xr:uid="{00000000-0005-0000-0000-0000EE360000}"/>
    <cellStyle name="Total 19" xfId="13885" xr:uid="{00000000-0005-0000-0000-0000EF360000}"/>
    <cellStyle name="Total 19 10" xfId="13886" xr:uid="{00000000-0005-0000-0000-0000F0360000}"/>
    <cellStyle name="Total 19 11" xfId="13887" xr:uid="{00000000-0005-0000-0000-0000F1360000}"/>
    <cellStyle name="Total 19 2" xfId="13888" xr:uid="{00000000-0005-0000-0000-0000F2360000}"/>
    <cellStyle name="Total 19 2 2" xfId="13889" xr:uid="{00000000-0005-0000-0000-0000F3360000}"/>
    <cellStyle name="Total 19 2 3" xfId="13890" xr:uid="{00000000-0005-0000-0000-0000F4360000}"/>
    <cellStyle name="Total 19 2 4" xfId="13891" xr:uid="{00000000-0005-0000-0000-0000F5360000}"/>
    <cellStyle name="Total 19 2 5" xfId="13892" xr:uid="{00000000-0005-0000-0000-0000F6360000}"/>
    <cellStyle name="Total 19 2 6" xfId="13893" xr:uid="{00000000-0005-0000-0000-0000F7360000}"/>
    <cellStyle name="Total 19 2 7" xfId="13894" xr:uid="{00000000-0005-0000-0000-0000F8360000}"/>
    <cellStyle name="Total 19 3" xfId="13895" xr:uid="{00000000-0005-0000-0000-0000F9360000}"/>
    <cellStyle name="Total 19 3 2" xfId="13896" xr:uid="{00000000-0005-0000-0000-0000FA360000}"/>
    <cellStyle name="Total 19 3 3" xfId="13897" xr:uid="{00000000-0005-0000-0000-0000FB360000}"/>
    <cellStyle name="Total 19 3 4" xfId="13898" xr:uid="{00000000-0005-0000-0000-0000FC360000}"/>
    <cellStyle name="Total 19 3 5" xfId="13899" xr:uid="{00000000-0005-0000-0000-0000FD360000}"/>
    <cellStyle name="Total 19 3 6" xfId="13900" xr:uid="{00000000-0005-0000-0000-0000FE360000}"/>
    <cellStyle name="Total 19 3 7" xfId="13901" xr:uid="{00000000-0005-0000-0000-0000FF360000}"/>
    <cellStyle name="Total 19 4" xfId="13902" xr:uid="{00000000-0005-0000-0000-000000370000}"/>
    <cellStyle name="Total 19 4 2" xfId="13903" xr:uid="{00000000-0005-0000-0000-000001370000}"/>
    <cellStyle name="Total 19 4 3" xfId="13904" xr:uid="{00000000-0005-0000-0000-000002370000}"/>
    <cellStyle name="Total 19 4 4" xfId="13905" xr:uid="{00000000-0005-0000-0000-000003370000}"/>
    <cellStyle name="Total 19 4 5" xfId="13906" xr:uid="{00000000-0005-0000-0000-000004370000}"/>
    <cellStyle name="Total 19 4 6" xfId="13907" xr:uid="{00000000-0005-0000-0000-000005370000}"/>
    <cellStyle name="Total 19 4 7" xfId="13908" xr:uid="{00000000-0005-0000-0000-000006370000}"/>
    <cellStyle name="Total 19 5" xfId="13909" xr:uid="{00000000-0005-0000-0000-000007370000}"/>
    <cellStyle name="Total 19 5 2" xfId="13910" xr:uid="{00000000-0005-0000-0000-000008370000}"/>
    <cellStyle name="Total 19 5 3" xfId="13911" xr:uid="{00000000-0005-0000-0000-000009370000}"/>
    <cellStyle name="Total 19 5 4" xfId="13912" xr:uid="{00000000-0005-0000-0000-00000A370000}"/>
    <cellStyle name="Total 19 5 5" xfId="13913" xr:uid="{00000000-0005-0000-0000-00000B370000}"/>
    <cellStyle name="Total 19 5 6" xfId="13914" xr:uid="{00000000-0005-0000-0000-00000C370000}"/>
    <cellStyle name="Total 19 5 7" xfId="13915" xr:uid="{00000000-0005-0000-0000-00000D370000}"/>
    <cellStyle name="Total 19 6" xfId="13916" xr:uid="{00000000-0005-0000-0000-00000E370000}"/>
    <cellStyle name="Total 19 7" xfId="13917" xr:uid="{00000000-0005-0000-0000-00000F370000}"/>
    <cellStyle name="Total 19 8" xfId="13918" xr:uid="{00000000-0005-0000-0000-000010370000}"/>
    <cellStyle name="Total 19 9" xfId="13919" xr:uid="{00000000-0005-0000-0000-000011370000}"/>
    <cellStyle name="Total 2" xfId="13920" xr:uid="{00000000-0005-0000-0000-000012370000}"/>
    <cellStyle name="Total 2 10" xfId="13921" xr:uid="{00000000-0005-0000-0000-000013370000}"/>
    <cellStyle name="Total 2 11" xfId="13922" xr:uid="{00000000-0005-0000-0000-000014370000}"/>
    <cellStyle name="Total 2 2" xfId="13923" xr:uid="{00000000-0005-0000-0000-000015370000}"/>
    <cellStyle name="Total 2 2 2" xfId="13924" xr:uid="{00000000-0005-0000-0000-000016370000}"/>
    <cellStyle name="Total 2 2 3" xfId="13925" xr:uid="{00000000-0005-0000-0000-000017370000}"/>
    <cellStyle name="Total 2 2 4" xfId="13926" xr:uid="{00000000-0005-0000-0000-000018370000}"/>
    <cellStyle name="Total 2 2 5" xfId="13927" xr:uid="{00000000-0005-0000-0000-000019370000}"/>
    <cellStyle name="Total 2 2 6" xfId="13928" xr:uid="{00000000-0005-0000-0000-00001A370000}"/>
    <cellStyle name="Total 2 2 7" xfId="13929" xr:uid="{00000000-0005-0000-0000-00001B370000}"/>
    <cellStyle name="Total 2 3" xfId="13930" xr:uid="{00000000-0005-0000-0000-00001C370000}"/>
    <cellStyle name="Total 2 3 2" xfId="13931" xr:uid="{00000000-0005-0000-0000-00001D370000}"/>
    <cellStyle name="Total 2 3 3" xfId="13932" xr:uid="{00000000-0005-0000-0000-00001E370000}"/>
    <cellStyle name="Total 2 3 4" xfId="13933" xr:uid="{00000000-0005-0000-0000-00001F370000}"/>
    <cellStyle name="Total 2 3 5" xfId="13934" xr:uid="{00000000-0005-0000-0000-000020370000}"/>
    <cellStyle name="Total 2 3 6" xfId="13935" xr:uid="{00000000-0005-0000-0000-000021370000}"/>
    <cellStyle name="Total 2 3 7" xfId="13936" xr:uid="{00000000-0005-0000-0000-000022370000}"/>
    <cellStyle name="Total 2 4" xfId="13937" xr:uid="{00000000-0005-0000-0000-000023370000}"/>
    <cellStyle name="Total 2 4 2" xfId="13938" xr:uid="{00000000-0005-0000-0000-000024370000}"/>
    <cellStyle name="Total 2 4 3" xfId="13939" xr:uid="{00000000-0005-0000-0000-000025370000}"/>
    <cellStyle name="Total 2 4 4" xfId="13940" xr:uid="{00000000-0005-0000-0000-000026370000}"/>
    <cellStyle name="Total 2 4 5" xfId="13941" xr:uid="{00000000-0005-0000-0000-000027370000}"/>
    <cellStyle name="Total 2 4 6" xfId="13942" xr:uid="{00000000-0005-0000-0000-000028370000}"/>
    <cellStyle name="Total 2 4 7" xfId="13943" xr:uid="{00000000-0005-0000-0000-000029370000}"/>
    <cellStyle name="Total 2 5" xfId="13944" xr:uid="{00000000-0005-0000-0000-00002A370000}"/>
    <cellStyle name="Total 2 5 2" xfId="13945" xr:uid="{00000000-0005-0000-0000-00002B370000}"/>
    <cellStyle name="Total 2 5 3" xfId="13946" xr:uid="{00000000-0005-0000-0000-00002C370000}"/>
    <cellStyle name="Total 2 5 4" xfId="13947" xr:uid="{00000000-0005-0000-0000-00002D370000}"/>
    <cellStyle name="Total 2 5 5" xfId="13948" xr:uid="{00000000-0005-0000-0000-00002E370000}"/>
    <cellStyle name="Total 2 5 6" xfId="13949" xr:uid="{00000000-0005-0000-0000-00002F370000}"/>
    <cellStyle name="Total 2 5 7" xfId="13950" xr:uid="{00000000-0005-0000-0000-000030370000}"/>
    <cellStyle name="Total 2 6" xfId="13951" xr:uid="{00000000-0005-0000-0000-000031370000}"/>
    <cellStyle name="Total 2 7" xfId="13952" xr:uid="{00000000-0005-0000-0000-000032370000}"/>
    <cellStyle name="Total 2 8" xfId="13953" xr:uid="{00000000-0005-0000-0000-000033370000}"/>
    <cellStyle name="Total 2 9" xfId="13954" xr:uid="{00000000-0005-0000-0000-000034370000}"/>
    <cellStyle name="Total 20" xfId="13955" xr:uid="{00000000-0005-0000-0000-000035370000}"/>
    <cellStyle name="Total 20 10" xfId="13956" xr:uid="{00000000-0005-0000-0000-000036370000}"/>
    <cellStyle name="Total 20 11" xfId="13957" xr:uid="{00000000-0005-0000-0000-000037370000}"/>
    <cellStyle name="Total 20 2" xfId="13958" xr:uid="{00000000-0005-0000-0000-000038370000}"/>
    <cellStyle name="Total 20 2 2" xfId="13959" xr:uid="{00000000-0005-0000-0000-000039370000}"/>
    <cellStyle name="Total 20 2 3" xfId="13960" xr:uid="{00000000-0005-0000-0000-00003A370000}"/>
    <cellStyle name="Total 20 2 4" xfId="13961" xr:uid="{00000000-0005-0000-0000-00003B370000}"/>
    <cellStyle name="Total 20 2 5" xfId="13962" xr:uid="{00000000-0005-0000-0000-00003C370000}"/>
    <cellStyle name="Total 20 2 6" xfId="13963" xr:uid="{00000000-0005-0000-0000-00003D370000}"/>
    <cellStyle name="Total 20 2 7" xfId="13964" xr:uid="{00000000-0005-0000-0000-00003E370000}"/>
    <cellStyle name="Total 20 3" xfId="13965" xr:uid="{00000000-0005-0000-0000-00003F370000}"/>
    <cellStyle name="Total 20 3 2" xfId="13966" xr:uid="{00000000-0005-0000-0000-000040370000}"/>
    <cellStyle name="Total 20 3 3" xfId="13967" xr:uid="{00000000-0005-0000-0000-000041370000}"/>
    <cellStyle name="Total 20 3 4" xfId="13968" xr:uid="{00000000-0005-0000-0000-000042370000}"/>
    <cellStyle name="Total 20 3 5" xfId="13969" xr:uid="{00000000-0005-0000-0000-000043370000}"/>
    <cellStyle name="Total 20 3 6" xfId="13970" xr:uid="{00000000-0005-0000-0000-000044370000}"/>
    <cellStyle name="Total 20 3 7" xfId="13971" xr:uid="{00000000-0005-0000-0000-000045370000}"/>
    <cellStyle name="Total 20 4" xfId="13972" xr:uid="{00000000-0005-0000-0000-000046370000}"/>
    <cellStyle name="Total 20 4 2" xfId="13973" xr:uid="{00000000-0005-0000-0000-000047370000}"/>
    <cellStyle name="Total 20 4 3" xfId="13974" xr:uid="{00000000-0005-0000-0000-000048370000}"/>
    <cellStyle name="Total 20 4 4" xfId="13975" xr:uid="{00000000-0005-0000-0000-000049370000}"/>
    <cellStyle name="Total 20 4 5" xfId="13976" xr:uid="{00000000-0005-0000-0000-00004A370000}"/>
    <cellStyle name="Total 20 4 6" xfId="13977" xr:uid="{00000000-0005-0000-0000-00004B370000}"/>
    <cellStyle name="Total 20 4 7" xfId="13978" xr:uid="{00000000-0005-0000-0000-00004C370000}"/>
    <cellStyle name="Total 20 5" xfId="13979" xr:uid="{00000000-0005-0000-0000-00004D370000}"/>
    <cellStyle name="Total 20 5 2" xfId="13980" xr:uid="{00000000-0005-0000-0000-00004E370000}"/>
    <cellStyle name="Total 20 5 3" xfId="13981" xr:uid="{00000000-0005-0000-0000-00004F370000}"/>
    <cellStyle name="Total 20 5 4" xfId="13982" xr:uid="{00000000-0005-0000-0000-000050370000}"/>
    <cellStyle name="Total 20 5 5" xfId="13983" xr:uid="{00000000-0005-0000-0000-000051370000}"/>
    <cellStyle name="Total 20 5 6" xfId="13984" xr:uid="{00000000-0005-0000-0000-000052370000}"/>
    <cellStyle name="Total 20 5 7" xfId="13985" xr:uid="{00000000-0005-0000-0000-000053370000}"/>
    <cellStyle name="Total 20 6" xfId="13986" xr:uid="{00000000-0005-0000-0000-000054370000}"/>
    <cellStyle name="Total 20 7" xfId="13987" xr:uid="{00000000-0005-0000-0000-000055370000}"/>
    <cellStyle name="Total 20 8" xfId="13988" xr:uid="{00000000-0005-0000-0000-000056370000}"/>
    <cellStyle name="Total 20 9" xfId="13989" xr:uid="{00000000-0005-0000-0000-000057370000}"/>
    <cellStyle name="Total 21" xfId="13990" xr:uid="{00000000-0005-0000-0000-000058370000}"/>
    <cellStyle name="Total 21 10" xfId="13991" xr:uid="{00000000-0005-0000-0000-000059370000}"/>
    <cellStyle name="Total 21 11" xfId="13992" xr:uid="{00000000-0005-0000-0000-00005A370000}"/>
    <cellStyle name="Total 21 2" xfId="13993" xr:uid="{00000000-0005-0000-0000-00005B370000}"/>
    <cellStyle name="Total 21 2 2" xfId="13994" xr:uid="{00000000-0005-0000-0000-00005C370000}"/>
    <cellStyle name="Total 21 2 3" xfId="13995" xr:uid="{00000000-0005-0000-0000-00005D370000}"/>
    <cellStyle name="Total 21 2 4" xfId="13996" xr:uid="{00000000-0005-0000-0000-00005E370000}"/>
    <cellStyle name="Total 21 2 5" xfId="13997" xr:uid="{00000000-0005-0000-0000-00005F370000}"/>
    <cellStyle name="Total 21 2 6" xfId="13998" xr:uid="{00000000-0005-0000-0000-000060370000}"/>
    <cellStyle name="Total 21 2 7" xfId="13999" xr:uid="{00000000-0005-0000-0000-000061370000}"/>
    <cellStyle name="Total 21 3" xfId="14000" xr:uid="{00000000-0005-0000-0000-000062370000}"/>
    <cellStyle name="Total 21 3 2" xfId="14001" xr:uid="{00000000-0005-0000-0000-000063370000}"/>
    <cellStyle name="Total 21 3 3" xfId="14002" xr:uid="{00000000-0005-0000-0000-000064370000}"/>
    <cellStyle name="Total 21 3 4" xfId="14003" xr:uid="{00000000-0005-0000-0000-000065370000}"/>
    <cellStyle name="Total 21 3 5" xfId="14004" xr:uid="{00000000-0005-0000-0000-000066370000}"/>
    <cellStyle name="Total 21 3 6" xfId="14005" xr:uid="{00000000-0005-0000-0000-000067370000}"/>
    <cellStyle name="Total 21 3 7" xfId="14006" xr:uid="{00000000-0005-0000-0000-000068370000}"/>
    <cellStyle name="Total 21 4" xfId="14007" xr:uid="{00000000-0005-0000-0000-000069370000}"/>
    <cellStyle name="Total 21 4 2" xfId="14008" xr:uid="{00000000-0005-0000-0000-00006A370000}"/>
    <cellStyle name="Total 21 4 3" xfId="14009" xr:uid="{00000000-0005-0000-0000-00006B370000}"/>
    <cellStyle name="Total 21 4 4" xfId="14010" xr:uid="{00000000-0005-0000-0000-00006C370000}"/>
    <cellStyle name="Total 21 4 5" xfId="14011" xr:uid="{00000000-0005-0000-0000-00006D370000}"/>
    <cellStyle name="Total 21 4 6" xfId="14012" xr:uid="{00000000-0005-0000-0000-00006E370000}"/>
    <cellStyle name="Total 21 4 7" xfId="14013" xr:uid="{00000000-0005-0000-0000-00006F370000}"/>
    <cellStyle name="Total 21 5" xfId="14014" xr:uid="{00000000-0005-0000-0000-000070370000}"/>
    <cellStyle name="Total 21 5 2" xfId="14015" xr:uid="{00000000-0005-0000-0000-000071370000}"/>
    <cellStyle name="Total 21 5 3" xfId="14016" xr:uid="{00000000-0005-0000-0000-000072370000}"/>
    <cellStyle name="Total 21 5 4" xfId="14017" xr:uid="{00000000-0005-0000-0000-000073370000}"/>
    <cellStyle name="Total 21 5 5" xfId="14018" xr:uid="{00000000-0005-0000-0000-000074370000}"/>
    <cellStyle name="Total 21 5 6" xfId="14019" xr:uid="{00000000-0005-0000-0000-000075370000}"/>
    <cellStyle name="Total 21 5 7" xfId="14020" xr:uid="{00000000-0005-0000-0000-000076370000}"/>
    <cellStyle name="Total 21 6" xfId="14021" xr:uid="{00000000-0005-0000-0000-000077370000}"/>
    <cellStyle name="Total 21 7" xfId="14022" xr:uid="{00000000-0005-0000-0000-000078370000}"/>
    <cellStyle name="Total 21 8" xfId="14023" xr:uid="{00000000-0005-0000-0000-000079370000}"/>
    <cellStyle name="Total 21 9" xfId="14024" xr:uid="{00000000-0005-0000-0000-00007A370000}"/>
    <cellStyle name="Total 22" xfId="14025" xr:uid="{00000000-0005-0000-0000-00007B370000}"/>
    <cellStyle name="Total 22 10" xfId="14026" xr:uid="{00000000-0005-0000-0000-00007C370000}"/>
    <cellStyle name="Total 22 11" xfId="14027" xr:uid="{00000000-0005-0000-0000-00007D370000}"/>
    <cellStyle name="Total 22 2" xfId="14028" xr:uid="{00000000-0005-0000-0000-00007E370000}"/>
    <cellStyle name="Total 22 2 2" xfId="14029" xr:uid="{00000000-0005-0000-0000-00007F370000}"/>
    <cellStyle name="Total 22 2 3" xfId="14030" xr:uid="{00000000-0005-0000-0000-000080370000}"/>
    <cellStyle name="Total 22 2 4" xfId="14031" xr:uid="{00000000-0005-0000-0000-000081370000}"/>
    <cellStyle name="Total 22 2 5" xfId="14032" xr:uid="{00000000-0005-0000-0000-000082370000}"/>
    <cellStyle name="Total 22 2 6" xfId="14033" xr:uid="{00000000-0005-0000-0000-000083370000}"/>
    <cellStyle name="Total 22 2 7" xfId="14034" xr:uid="{00000000-0005-0000-0000-000084370000}"/>
    <cellStyle name="Total 22 3" xfId="14035" xr:uid="{00000000-0005-0000-0000-000085370000}"/>
    <cellStyle name="Total 22 3 2" xfId="14036" xr:uid="{00000000-0005-0000-0000-000086370000}"/>
    <cellStyle name="Total 22 3 3" xfId="14037" xr:uid="{00000000-0005-0000-0000-000087370000}"/>
    <cellStyle name="Total 22 3 4" xfId="14038" xr:uid="{00000000-0005-0000-0000-000088370000}"/>
    <cellStyle name="Total 22 3 5" xfId="14039" xr:uid="{00000000-0005-0000-0000-000089370000}"/>
    <cellStyle name="Total 22 3 6" xfId="14040" xr:uid="{00000000-0005-0000-0000-00008A370000}"/>
    <cellStyle name="Total 22 3 7" xfId="14041" xr:uid="{00000000-0005-0000-0000-00008B370000}"/>
    <cellStyle name="Total 22 4" xfId="14042" xr:uid="{00000000-0005-0000-0000-00008C370000}"/>
    <cellStyle name="Total 22 4 2" xfId="14043" xr:uid="{00000000-0005-0000-0000-00008D370000}"/>
    <cellStyle name="Total 22 4 3" xfId="14044" xr:uid="{00000000-0005-0000-0000-00008E370000}"/>
    <cellStyle name="Total 22 4 4" xfId="14045" xr:uid="{00000000-0005-0000-0000-00008F370000}"/>
    <cellStyle name="Total 22 4 5" xfId="14046" xr:uid="{00000000-0005-0000-0000-000090370000}"/>
    <cellStyle name="Total 22 4 6" xfId="14047" xr:uid="{00000000-0005-0000-0000-000091370000}"/>
    <cellStyle name="Total 22 4 7" xfId="14048" xr:uid="{00000000-0005-0000-0000-000092370000}"/>
    <cellStyle name="Total 22 5" xfId="14049" xr:uid="{00000000-0005-0000-0000-000093370000}"/>
    <cellStyle name="Total 22 5 2" xfId="14050" xr:uid="{00000000-0005-0000-0000-000094370000}"/>
    <cellStyle name="Total 22 5 3" xfId="14051" xr:uid="{00000000-0005-0000-0000-000095370000}"/>
    <cellStyle name="Total 22 5 4" xfId="14052" xr:uid="{00000000-0005-0000-0000-000096370000}"/>
    <cellStyle name="Total 22 5 5" xfId="14053" xr:uid="{00000000-0005-0000-0000-000097370000}"/>
    <cellStyle name="Total 22 5 6" xfId="14054" xr:uid="{00000000-0005-0000-0000-000098370000}"/>
    <cellStyle name="Total 22 5 7" xfId="14055" xr:uid="{00000000-0005-0000-0000-000099370000}"/>
    <cellStyle name="Total 22 6" xfId="14056" xr:uid="{00000000-0005-0000-0000-00009A370000}"/>
    <cellStyle name="Total 22 7" xfId="14057" xr:uid="{00000000-0005-0000-0000-00009B370000}"/>
    <cellStyle name="Total 22 8" xfId="14058" xr:uid="{00000000-0005-0000-0000-00009C370000}"/>
    <cellStyle name="Total 22 9" xfId="14059" xr:uid="{00000000-0005-0000-0000-00009D370000}"/>
    <cellStyle name="Total 23" xfId="14060" xr:uid="{00000000-0005-0000-0000-00009E370000}"/>
    <cellStyle name="Total 23 2" xfId="14061" xr:uid="{00000000-0005-0000-0000-00009F370000}"/>
    <cellStyle name="Total 23 3" xfId="14062" xr:uid="{00000000-0005-0000-0000-0000A0370000}"/>
    <cellStyle name="Total 23 4" xfId="14063" xr:uid="{00000000-0005-0000-0000-0000A1370000}"/>
    <cellStyle name="Total 23 5" xfId="14064" xr:uid="{00000000-0005-0000-0000-0000A2370000}"/>
    <cellStyle name="Total 23 6" xfId="14065" xr:uid="{00000000-0005-0000-0000-0000A3370000}"/>
    <cellStyle name="Total 23 7" xfId="14066" xr:uid="{00000000-0005-0000-0000-0000A4370000}"/>
    <cellStyle name="Total 24" xfId="14067" xr:uid="{00000000-0005-0000-0000-0000A5370000}"/>
    <cellStyle name="Total 24 2" xfId="14068" xr:uid="{00000000-0005-0000-0000-0000A6370000}"/>
    <cellStyle name="Total 24 3" xfId="14069" xr:uid="{00000000-0005-0000-0000-0000A7370000}"/>
    <cellStyle name="Total 24 4" xfId="14070" xr:uid="{00000000-0005-0000-0000-0000A8370000}"/>
    <cellStyle name="Total 24 5" xfId="14071" xr:uid="{00000000-0005-0000-0000-0000A9370000}"/>
    <cellStyle name="Total 24 6" xfId="14072" xr:uid="{00000000-0005-0000-0000-0000AA370000}"/>
    <cellStyle name="Total 24 7" xfId="14073" xr:uid="{00000000-0005-0000-0000-0000AB370000}"/>
    <cellStyle name="Total 25" xfId="14074" xr:uid="{00000000-0005-0000-0000-0000AC370000}"/>
    <cellStyle name="Total 25 2" xfId="14075" xr:uid="{00000000-0005-0000-0000-0000AD370000}"/>
    <cellStyle name="Total 25 3" xfId="14076" xr:uid="{00000000-0005-0000-0000-0000AE370000}"/>
    <cellStyle name="Total 25 4" xfId="14077" xr:uid="{00000000-0005-0000-0000-0000AF370000}"/>
    <cellStyle name="Total 25 5" xfId="14078" xr:uid="{00000000-0005-0000-0000-0000B0370000}"/>
    <cellStyle name="Total 25 6" xfId="14079" xr:uid="{00000000-0005-0000-0000-0000B1370000}"/>
    <cellStyle name="Total 25 7" xfId="14080" xr:uid="{00000000-0005-0000-0000-0000B2370000}"/>
    <cellStyle name="Total 26" xfId="14081" xr:uid="{00000000-0005-0000-0000-0000B3370000}"/>
    <cellStyle name="Total 26 2" xfId="14082" xr:uid="{00000000-0005-0000-0000-0000B4370000}"/>
    <cellStyle name="Total 26 3" xfId="14083" xr:uid="{00000000-0005-0000-0000-0000B5370000}"/>
    <cellStyle name="Total 26 4" xfId="14084" xr:uid="{00000000-0005-0000-0000-0000B6370000}"/>
    <cellStyle name="Total 26 5" xfId="14085" xr:uid="{00000000-0005-0000-0000-0000B7370000}"/>
    <cellStyle name="Total 26 6" xfId="14086" xr:uid="{00000000-0005-0000-0000-0000B8370000}"/>
    <cellStyle name="Total 26 7" xfId="14087" xr:uid="{00000000-0005-0000-0000-0000B9370000}"/>
    <cellStyle name="Total 3" xfId="14088" xr:uid="{00000000-0005-0000-0000-0000BA370000}"/>
    <cellStyle name="Total 3 10" xfId="14089" xr:uid="{00000000-0005-0000-0000-0000BB370000}"/>
    <cellStyle name="Total 3 11" xfId="14090" xr:uid="{00000000-0005-0000-0000-0000BC370000}"/>
    <cellStyle name="Total 3 2" xfId="14091" xr:uid="{00000000-0005-0000-0000-0000BD370000}"/>
    <cellStyle name="Total 3 2 2" xfId="14092" xr:uid="{00000000-0005-0000-0000-0000BE370000}"/>
    <cellStyle name="Total 3 2 3" xfId="14093" xr:uid="{00000000-0005-0000-0000-0000BF370000}"/>
    <cellStyle name="Total 3 2 4" xfId="14094" xr:uid="{00000000-0005-0000-0000-0000C0370000}"/>
    <cellStyle name="Total 3 2 5" xfId="14095" xr:uid="{00000000-0005-0000-0000-0000C1370000}"/>
    <cellStyle name="Total 3 2 6" xfId="14096" xr:uid="{00000000-0005-0000-0000-0000C2370000}"/>
    <cellStyle name="Total 3 2 7" xfId="14097" xr:uid="{00000000-0005-0000-0000-0000C3370000}"/>
    <cellStyle name="Total 3 3" xfId="14098" xr:uid="{00000000-0005-0000-0000-0000C4370000}"/>
    <cellStyle name="Total 3 3 2" xfId="14099" xr:uid="{00000000-0005-0000-0000-0000C5370000}"/>
    <cellStyle name="Total 3 3 3" xfId="14100" xr:uid="{00000000-0005-0000-0000-0000C6370000}"/>
    <cellStyle name="Total 3 3 4" xfId="14101" xr:uid="{00000000-0005-0000-0000-0000C7370000}"/>
    <cellStyle name="Total 3 3 5" xfId="14102" xr:uid="{00000000-0005-0000-0000-0000C8370000}"/>
    <cellStyle name="Total 3 3 6" xfId="14103" xr:uid="{00000000-0005-0000-0000-0000C9370000}"/>
    <cellStyle name="Total 3 3 7" xfId="14104" xr:uid="{00000000-0005-0000-0000-0000CA370000}"/>
    <cellStyle name="Total 3 4" xfId="14105" xr:uid="{00000000-0005-0000-0000-0000CB370000}"/>
    <cellStyle name="Total 3 4 2" xfId="14106" xr:uid="{00000000-0005-0000-0000-0000CC370000}"/>
    <cellStyle name="Total 3 4 3" xfId="14107" xr:uid="{00000000-0005-0000-0000-0000CD370000}"/>
    <cellStyle name="Total 3 4 4" xfId="14108" xr:uid="{00000000-0005-0000-0000-0000CE370000}"/>
    <cellStyle name="Total 3 4 5" xfId="14109" xr:uid="{00000000-0005-0000-0000-0000CF370000}"/>
    <cellStyle name="Total 3 4 6" xfId="14110" xr:uid="{00000000-0005-0000-0000-0000D0370000}"/>
    <cellStyle name="Total 3 4 7" xfId="14111" xr:uid="{00000000-0005-0000-0000-0000D1370000}"/>
    <cellStyle name="Total 3 5" xfId="14112" xr:uid="{00000000-0005-0000-0000-0000D2370000}"/>
    <cellStyle name="Total 3 5 2" xfId="14113" xr:uid="{00000000-0005-0000-0000-0000D3370000}"/>
    <cellStyle name="Total 3 5 3" xfId="14114" xr:uid="{00000000-0005-0000-0000-0000D4370000}"/>
    <cellStyle name="Total 3 5 4" xfId="14115" xr:uid="{00000000-0005-0000-0000-0000D5370000}"/>
    <cellStyle name="Total 3 5 5" xfId="14116" xr:uid="{00000000-0005-0000-0000-0000D6370000}"/>
    <cellStyle name="Total 3 5 6" xfId="14117" xr:uid="{00000000-0005-0000-0000-0000D7370000}"/>
    <cellStyle name="Total 3 5 7" xfId="14118" xr:uid="{00000000-0005-0000-0000-0000D8370000}"/>
    <cellStyle name="Total 3 6" xfId="14119" xr:uid="{00000000-0005-0000-0000-0000D9370000}"/>
    <cellStyle name="Total 3 7" xfId="14120" xr:uid="{00000000-0005-0000-0000-0000DA370000}"/>
    <cellStyle name="Total 3 8" xfId="14121" xr:uid="{00000000-0005-0000-0000-0000DB370000}"/>
    <cellStyle name="Total 3 9" xfId="14122" xr:uid="{00000000-0005-0000-0000-0000DC370000}"/>
    <cellStyle name="Total 4" xfId="14123" xr:uid="{00000000-0005-0000-0000-0000DD370000}"/>
    <cellStyle name="Total 4 10" xfId="14124" xr:uid="{00000000-0005-0000-0000-0000DE370000}"/>
    <cellStyle name="Total 4 11" xfId="14125" xr:uid="{00000000-0005-0000-0000-0000DF370000}"/>
    <cellStyle name="Total 4 2" xfId="14126" xr:uid="{00000000-0005-0000-0000-0000E0370000}"/>
    <cellStyle name="Total 4 2 2" xfId="14127" xr:uid="{00000000-0005-0000-0000-0000E1370000}"/>
    <cellStyle name="Total 4 2 3" xfId="14128" xr:uid="{00000000-0005-0000-0000-0000E2370000}"/>
    <cellStyle name="Total 4 2 4" xfId="14129" xr:uid="{00000000-0005-0000-0000-0000E3370000}"/>
    <cellStyle name="Total 4 2 5" xfId="14130" xr:uid="{00000000-0005-0000-0000-0000E4370000}"/>
    <cellStyle name="Total 4 2 6" xfId="14131" xr:uid="{00000000-0005-0000-0000-0000E5370000}"/>
    <cellStyle name="Total 4 2 7" xfId="14132" xr:uid="{00000000-0005-0000-0000-0000E6370000}"/>
    <cellStyle name="Total 4 3" xfId="14133" xr:uid="{00000000-0005-0000-0000-0000E7370000}"/>
    <cellStyle name="Total 4 3 2" xfId="14134" xr:uid="{00000000-0005-0000-0000-0000E8370000}"/>
    <cellStyle name="Total 4 3 3" xfId="14135" xr:uid="{00000000-0005-0000-0000-0000E9370000}"/>
    <cellStyle name="Total 4 3 4" xfId="14136" xr:uid="{00000000-0005-0000-0000-0000EA370000}"/>
    <cellStyle name="Total 4 3 5" xfId="14137" xr:uid="{00000000-0005-0000-0000-0000EB370000}"/>
    <cellStyle name="Total 4 3 6" xfId="14138" xr:uid="{00000000-0005-0000-0000-0000EC370000}"/>
    <cellStyle name="Total 4 3 7" xfId="14139" xr:uid="{00000000-0005-0000-0000-0000ED370000}"/>
    <cellStyle name="Total 4 4" xfId="14140" xr:uid="{00000000-0005-0000-0000-0000EE370000}"/>
    <cellStyle name="Total 4 4 2" xfId="14141" xr:uid="{00000000-0005-0000-0000-0000EF370000}"/>
    <cellStyle name="Total 4 4 3" xfId="14142" xr:uid="{00000000-0005-0000-0000-0000F0370000}"/>
    <cellStyle name="Total 4 4 4" xfId="14143" xr:uid="{00000000-0005-0000-0000-0000F1370000}"/>
    <cellStyle name="Total 4 4 5" xfId="14144" xr:uid="{00000000-0005-0000-0000-0000F2370000}"/>
    <cellStyle name="Total 4 4 6" xfId="14145" xr:uid="{00000000-0005-0000-0000-0000F3370000}"/>
    <cellStyle name="Total 4 4 7" xfId="14146" xr:uid="{00000000-0005-0000-0000-0000F4370000}"/>
    <cellStyle name="Total 4 5" xfId="14147" xr:uid="{00000000-0005-0000-0000-0000F5370000}"/>
    <cellStyle name="Total 4 5 2" xfId="14148" xr:uid="{00000000-0005-0000-0000-0000F6370000}"/>
    <cellStyle name="Total 4 5 3" xfId="14149" xr:uid="{00000000-0005-0000-0000-0000F7370000}"/>
    <cellStyle name="Total 4 5 4" xfId="14150" xr:uid="{00000000-0005-0000-0000-0000F8370000}"/>
    <cellStyle name="Total 4 5 5" xfId="14151" xr:uid="{00000000-0005-0000-0000-0000F9370000}"/>
    <cellStyle name="Total 4 5 6" xfId="14152" xr:uid="{00000000-0005-0000-0000-0000FA370000}"/>
    <cellStyle name="Total 4 5 7" xfId="14153" xr:uid="{00000000-0005-0000-0000-0000FB370000}"/>
    <cellStyle name="Total 4 6" xfId="14154" xr:uid="{00000000-0005-0000-0000-0000FC370000}"/>
    <cellStyle name="Total 4 7" xfId="14155" xr:uid="{00000000-0005-0000-0000-0000FD370000}"/>
    <cellStyle name="Total 4 8" xfId="14156" xr:uid="{00000000-0005-0000-0000-0000FE370000}"/>
    <cellStyle name="Total 4 9" xfId="14157" xr:uid="{00000000-0005-0000-0000-0000FF370000}"/>
    <cellStyle name="Total 5" xfId="14158" xr:uid="{00000000-0005-0000-0000-000000380000}"/>
    <cellStyle name="Total 5 10" xfId="14159" xr:uid="{00000000-0005-0000-0000-000001380000}"/>
    <cellStyle name="Total 5 11" xfId="14160" xr:uid="{00000000-0005-0000-0000-000002380000}"/>
    <cellStyle name="Total 5 2" xfId="14161" xr:uid="{00000000-0005-0000-0000-000003380000}"/>
    <cellStyle name="Total 5 2 2" xfId="14162" xr:uid="{00000000-0005-0000-0000-000004380000}"/>
    <cellStyle name="Total 5 2 3" xfId="14163" xr:uid="{00000000-0005-0000-0000-000005380000}"/>
    <cellStyle name="Total 5 2 4" xfId="14164" xr:uid="{00000000-0005-0000-0000-000006380000}"/>
    <cellStyle name="Total 5 2 5" xfId="14165" xr:uid="{00000000-0005-0000-0000-000007380000}"/>
    <cellStyle name="Total 5 2 6" xfId="14166" xr:uid="{00000000-0005-0000-0000-000008380000}"/>
    <cellStyle name="Total 5 2 7" xfId="14167" xr:uid="{00000000-0005-0000-0000-000009380000}"/>
    <cellStyle name="Total 5 3" xfId="14168" xr:uid="{00000000-0005-0000-0000-00000A380000}"/>
    <cellStyle name="Total 5 3 2" xfId="14169" xr:uid="{00000000-0005-0000-0000-00000B380000}"/>
    <cellStyle name="Total 5 3 3" xfId="14170" xr:uid="{00000000-0005-0000-0000-00000C380000}"/>
    <cellStyle name="Total 5 3 4" xfId="14171" xr:uid="{00000000-0005-0000-0000-00000D380000}"/>
    <cellStyle name="Total 5 3 5" xfId="14172" xr:uid="{00000000-0005-0000-0000-00000E380000}"/>
    <cellStyle name="Total 5 3 6" xfId="14173" xr:uid="{00000000-0005-0000-0000-00000F380000}"/>
    <cellStyle name="Total 5 3 7" xfId="14174" xr:uid="{00000000-0005-0000-0000-000010380000}"/>
    <cellStyle name="Total 5 4" xfId="14175" xr:uid="{00000000-0005-0000-0000-000011380000}"/>
    <cellStyle name="Total 5 4 2" xfId="14176" xr:uid="{00000000-0005-0000-0000-000012380000}"/>
    <cellStyle name="Total 5 4 3" xfId="14177" xr:uid="{00000000-0005-0000-0000-000013380000}"/>
    <cellStyle name="Total 5 4 4" xfId="14178" xr:uid="{00000000-0005-0000-0000-000014380000}"/>
    <cellStyle name="Total 5 4 5" xfId="14179" xr:uid="{00000000-0005-0000-0000-000015380000}"/>
    <cellStyle name="Total 5 4 6" xfId="14180" xr:uid="{00000000-0005-0000-0000-000016380000}"/>
    <cellStyle name="Total 5 4 7" xfId="14181" xr:uid="{00000000-0005-0000-0000-000017380000}"/>
    <cellStyle name="Total 5 5" xfId="14182" xr:uid="{00000000-0005-0000-0000-000018380000}"/>
    <cellStyle name="Total 5 5 2" xfId="14183" xr:uid="{00000000-0005-0000-0000-000019380000}"/>
    <cellStyle name="Total 5 5 3" xfId="14184" xr:uid="{00000000-0005-0000-0000-00001A380000}"/>
    <cellStyle name="Total 5 5 4" xfId="14185" xr:uid="{00000000-0005-0000-0000-00001B380000}"/>
    <cellStyle name="Total 5 5 5" xfId="14186" xr:uid="{00000000-0005-0000-0000-00001C380000}"/>
    <cellStyle name="Total 5 5 6" xfId="14187" xr:uid="{00000000-0005-0000-0000-00001D380000}"/>
    <cellStyle name="Total 5 5 7" xfId="14188" xr:uid="{00000000-0005-0000-0000-00001E380000}"/>
    <cellStyle name="Total 5 6" xfId="14189" xr:uid="{00000000-0005-0000-0000-00001F380000}"/>
    <cellStyle name="Total 5 7" xfId="14190" xr:uid="{00000000-0005-0000-0000-000020380000}"/>
    <cellStyle name="Total 5 8" xfId="14191" xr:uid="{00000000-0005-0000-0000-000021380000}"/>
    <cellStyle name="Total 5 9" xfId="14192" xr:uid="{00000000-0005-0000-0000-000022380000}"/>
    <cellStyle name="Total 6" xfId="14193" xr:uid="{00000000-0005-0000-0000-000023380000}"/>
    <cellStyle name="Total 6 10" xfId="14194" xr:uid="{00000000-0005-0000-0000-000024380000}"/>
    <cellStyle name="Total 6 11" xfId="14195" xr:uid="{00000000-0005-0000-0000-000025380000}"/>
    <cellStyle name="Total 6 2" xfId="14196" xr:uid="{00000000-0005-0000-0000-000026380000}"/>
    <cellStyle name="Total 6 2 2" xfId="14197" xr:uid="{00000000-0005-0000-0000-000027380000}"/>
    <cellStyle name="Total 6 2 3" xfId="14198" xr:uid="{00000000-0005-0000-0000-000028380000}"/>
    <cellStyle name="Total 6 2 4" xfId="14199" xr:uid="{00000000-0005-0000-0000-000029380000}"/>
    <cellStyle name="Total 6 2 5" xfId="14200" xr:uid="{00000000-0005-0000-0000-00002A380000}"/>
    <cellStyle name="Total 6 2 6" xfId="14201" xr:uid="{00000000-0005-0000-0000-00002B380000}"/>
    <cellStyle name="Total 6 2 7" xfId="14202" xr:uid="{00000000-0005-0000-0000-00002C380000}"/>
    <cellStyle name="Total 6 3" xfId="14203" xr:uid="{00000000-0005-0000-0000-00002D380000}"/>
    <cellStyle name="Total 6 3 2" xfId="14204" xr:uid="{00000000-0005-0000-0000-00002E380000}"/>
    <cellStyle name="Total 6 3 3" xfId="14205" xr:uid="{00000000-0005-0000-0000-00002F380000}"/>
    <cellStyle name="Total 6 3 4" xfId="14206" xr:uid="{00000000-0005-0000-0000-000030380000}"/>
    <cellStyle name="Total 6 3 5" xfId="14207" xr:uid="{00000000-0005-0000-0000-000031380000}"/>
    <cellStyle name="Total 6 3 6" xfId="14208" xr:uid="{00000000-0005-0000-0000-000032380000}"/>
    <cellStyle name="Total 6 3 7" xfId="14209" xr:uid="{00000000-0005-0000-0000-000033380000}"/>
    <cellStyle name="Total 6 4" xfId="14210" xr:uid="{00000000-0005-0000-0000-000034380000}"/>
    <cellStyle name="Total 6 4 2" xfId="14211" xr:uid="{00000000-0005-0000-0000-000035380000}"/>
    <cellStyle name="Total 6 4 3" xfId="14212" xr:uid="{00000000-0005-0000-0000-000036380000}"/>
    <cellStyle name="Total 6 4 4" xfId="14213" xr:uid="{00000000-0005-0000-0000-000037380000}"/>
    <cellStyle name="Total 6 4 5" xfId="14214" xr:uid="{00000000-0005-0000-0000-000038380000}"/>
    <cellStyle name="Total 6 4 6" xfId="14215" xr:uid="{00000000-0005-0000-0000-000039380000}"/>
    <cellStyle name="Total 6 4 7" xfId="14216" xr:uid="{00000000-0005-0000-0000-00003A380000}"/>
    <cellStyle name="Total 6 5" xfId="14217" xr:uid="{00000000-0005-0000-0000-00003B380000}"/>
    <cellStyle name="Total 6 5 2" xfId="14218" xr:uid="{00000000-0005-0000-0000-00003C380000}"/>
    <cellStyle name="Total 6 5 3" xfId="14219" xr:uid="{00000000-0005-0000-0000-00003D380000}"/>
    <cellStyle name="Total 6 5 4" xfId="14220" xr:uid="{00000000-0005-0000-0000-00003E380000}"/>
    <cellStyle name="Total 6 5 5" xfId="14221" xr:uid="{00000000-0005-0000-0000-00003F380000}"/>
    <cellStyle name="Total 6 5 6" xfId="14222" xr:uid="{00000000-0005-0000-0000-000040380000}"/>
    <cellStyle name="Total 6 5 7" xfId="14223" xr:uid="{00000000-0005-0000-0000-000041380000}"/>
    <cellStyle name="Total 6 6" xfId="14224" xr:uid="{00000000-0005-0000-0000-000042380000}"/>
    <cellStyle name="Total 6 7" xfId="14225" xr:uid="{00000000-0005-0000-0000-000043380000}"/>
    <cellStyle name="Total 6 8" xfId="14226" xr:uid="{00000000-0005-0000-0000-000044380000}"/>
    <cellStyle name="Total 6 9" xfId="14227" xr:uid="{00000000-0005-0000-0000-000045380000}"/>
    <cellStyle name="Total 7" xfId="14228" xr:uid="{00000000-0005-0000-0000-000046380000}"/>
    <cellStyle name="Total 7 10" xfId="14229" xr:uid="{00000000-0005-0000-0000-000047380000}"/>
    <cellStyle name="Total 7 11" xfId="14230" xr:uid="{00000000-0005-0000-0000-000048380000}"/>
    <cellStyle name="Total 7 2" xfId="14231" xr:uid="{00000000-0005-0000-0000-000049380000}"/>
    <cellStyle name="Total 7 2 2" xfId="14232" xr:uid="{00000000-0005-0000-0000-00004A380000}"/>
    <cellStyle name="Total 7 2 3" xfId="14233" xr:uid="{00000000-0005-0000-0000-00004B380000}"/>
    <cellStyle name="Total 7 2 4" xfId="14234" xr:uid="{00000000-0005-0000-0000-00004C380000}"/>
    <cellStyle name="Total 7 2 5" xfId="14235" xr:uid="{00000000-0005-0000-0000-00004D380000}"/>
    <cellStyle name="Total 7 2 6" xfId="14236" xr:uid="{00000000-0005-0000-0000-00004E380000}"/>
    <cellStyle name="Total 7 2 7" xfId="14237" xr:uid="{00000000-0005-0000-0000-00004F380000}"/>
    <cellStyle name="Total 7 3" xfId="14238" xr:uid="{00000000-0005-0000-0000-000050380000}"/>
    <cellStyle name="Total 7 3 2" xfId="14239" xr:uid="{00000000-0005-0000-0000-000051380000}"/>
    <cellStyle name="Total 7 3 3" xfId="14240" xr:uid="{00000000-0005-0000-0000-000052380000}"/>
    <cellStyle name="Total 7 3 4" xfId="14241" xr:uid="{00000000-0005-0000-0000-000053380000}"/>
    <cellStyle name="Total 7 3 5" xfId="14242" xr:uid="{00000000-0005-0000-0000-000054380000}"/>
    <cellStyle name="Total 7 3 6" xfId="14243" xr:uid="{00000000-0005-0000-0000-000055380000}"/>
    <cellStyle name="Total 7 3 7" xfId="14244" xr:uid="{00000000-0005-0000-0000-000056380000}"/>
    <cellStyle name="Total 7 4" xfId="14245" xr:uid="{00000000-0005-0000-0000-000057380000}"/>
    <cellStyle name="Total 7 4 2" xfId="14246" xr:uid="{00000000-0005-0000-0000-000058380000}"/>
    <cellStyle name="Total 7 4 3" xfId="14247" xr:uid="{00000000-0005-0000-0000-000059380000}"/>
    <cellStyle name="Total 7 4 4" xfId="14248" xr:uid="{00000000-0005-0000-0000-00005A380000}"/>
    <cellStyle name="Total 7 4 5" xfId="14249" xr:uid="{00000000-0005-0000-0000-00005B380000}"/>
    <cellStyle name="Total 7 4 6" xfId="14250" xr:uid="{00000000-0005-0000-0000-00005C380000}"/>
    <cellStyle name="Total 7 4 7" xfId="14251" xr:uid="{00000000-0005-0000-0000-00005D380000}"/>
    <cellStyle name="Total 7 5" xfId="14252" xr:uid="{00000000-0005-0000-0000-00005E380000}"/>
    <cellStyle name="Total 7 5 2" xfId="14253" xr:uid="{00000000-0005-0000-0000-00005F380000}"/>
    <cellStyle name="Total 7 5 3" xfId="14254" xr:uid="{00000000-0005-0000-0000-000060380000}"/>
    <cellStyle name="Total 7 5 4" xfId="14255" xr:uid="{00000000-0005-0000-0000-000061380000}"/>
    <cellStyle name="Total 7 5 5" xfId="14256" xr:uid="{00000000-0005-0000-0000-000062380000}"/>
    <cellStyle name="Total 7 5 6" xfId="14257" xr:uid="{00000000-0005-0000-0000-000063380000}"/>
    <cellStyle name="Total 7 5 7" xfId="14258" xr:uid="{00000000-0005-0000-0000-000064380000}"/>
    <cellStyle name="Total 7 6" xfId="14259" xr:uid="{00000000-0005-0000-0000-000065380000}"/>
    <cellStyle name="Total 7 7" xfId="14260" xr:uid="{00000000-0005-0000-0000-000066380000}"/>
    <cellStyle name="Total 7 8" xfId="14261" xr:uid="{00000000-0005-0000-0000-000067380000}"/>
    <cellStyle name="Total 7 9" xfId="14262" xr:uid="{00000000-0005-0000-0000-000068380000}"/>
    <cellStyle name="Total 8" xfId="14263" xr:uid="{00000000-0005-0000-0000-000069380000}"/>
    <cellStyle name="Total 8 10" xfId="14264" xr:uid="{00000000-0005-0000-0000-00006A380000}"/>
    <cellStyle name="Total 8 11" xfId="14265" xr:uid="{00000000-0005-0000-0000-00006B380000}"/>
    <cellStyle name="Total 8 2" xfId="14266" xr:uid="{00000000-0005-0000-0000-00006C380000}"/>
    <cellStyle name="Total 8 2 2" xfId="14267" xr:uid="{00000000-0005-0000-0000-00006D380000}"/>
    <cellStyle name="Total 8 2 3" xfId="14268" xr:uid="{00000000-0005-0000-0000-00006E380000}"/>
    <cellStyle name="Total 8 2 4" xfId="14269" xr:uid="{00000000-0005-0000-0000-00006F380000}"/>
    <cellStyle name="Total 8 2 5" xfId="14270" xr:uid="{00000000-0005-0000-0000-000070380000}"/>
    <cellStyle name="Total 8 2 6" xfId="14271" xr:uid="{00000000-0005-0000-0000-000071380000}"/>
    <cellStyle name="Total 8 2 7" xfId="14272" xr:uid="{00000000-0005-0000-0000-000072380000}"/>
    <cellStyle name="Total 8 3" xfId="14273" xr:uid="{00000000-0005-0000-0000-000073380000}"/>
    <cellStyle name="Total 8 3 2" xfId="14274" xr:uid="{00000000-0005-0000-0000-000074380000}"/>
    <cellStyle name="Total 8 3 3" xfId="14275" xr:uid="{00000000-0005-0000-0000-000075380000}"/>
    <cellStyle name="Total 8 3 4" xfId="14276" xr:uid="{00000000-0005-0000-0000-000076380000}"/>
    <cellStyle name="Total 8 3 5" xfId="14277" xr:uid="{00000000-0005-0000-0000-000077380000}"/>
    <cellStyle name="Total 8 3 6" xfId="14278" xr:uid="{00000000-0005-0000-0000-000078380000}"/>
    <cellStyle name="Total 8 3 7" xfId="14279" xr:uid="{00000000-0005-0000-0000-000079380000}"/>
    <cellStyle name="Total 8 4" xfId="14280" xr:uid="{00000000-0005-0000-0000-00007A380000}"/>
    <cellStyle name="Total 8 4 2" xfId="14281" xr:uid="{00000000-0005-0000-0000-00007B380000}"/>
    <cellStyle name="Total 8 4 3" xfId="14282" xr:uid="{00000000-0005-0000-0000-00007C380000}"/>
    <cellStyle name="Total 8 4 4" xfId="14283" xr:uid="{00000000-0005-0000-0000-00007D380000}"/>
    <cellStyle name="Total 8 4 5" xfId="14284" xr:uid="{00000000-0005-0000-0000-00007E380000}"/>
    <cellStyle name="Total 8 4 6" xfId="14285" xr:uid="{00000000-0005-0000-0000-00007F380000}"/>
    <cellStyle name="Total 8 4 7" xfId="14286" xr:uid="{00000000-0005-0000-0000-000080380000}"/>
    <cellStyle name="Total 8 5" xfId="14287" xr:uid="{00000000-0005-0000-0000-000081380000}"/>
    <cellStyle name="Total 8 5 2" xfId="14288" xr:uid="{00000000-0005-0000-0000-000082380000}"/>
    <cellStyle name="Total 8 5 3" xfId="14289" xr:uid="{00000000-0005-0000-0000-000083380000}"/>
    <cellStyle name="Total 8 5 4" xfId="14290" xr:uid="{00000000-0005-0000-0000-000084380000}"/>
    <cellStyle name="Total 8 5 5" xfId="14291" xr:uid="{00000000-0005-0000-0000-000085380000}"/>
    <cellStyle name="Total 8 5 6" xfId="14292" xr:uid="{00000000-0005-0000-0000-000086380000}"/>
    <cellStyle name="Total 8 5 7" xfId="14293" xr:uid="{00000000-0005-0000-0000-000087380000}"/>
    <cellStyle name="Total 8 6" xfId="14294" xr:uid="{00000000-0005-0000-0000-000088380000}"/>
    <cellStyle name="Total 8 7" xfId="14295" xr:uid="{00000000-0005-0000-0000-000089380000}"/>
    <cellStyle name="Total 8 8" xfId="14296" xr:uid="{00000000-0005-0000-0000-00008A380000}"/>
    <cellStyle name="Total 8 9" xfId="14297" xr:uid="{00000000-0005-0000-0000-00008B380000}"/>
    <cellStyle name="Total 9" xfId="14298" xr:uid="{00000000-0005-0000-0000-00008C380000}"/>
    <cellStyle name="Total 9 10" xfId="14299" xr:uid="{00000000-0005-0000-0000-00008D380000}"/>
    <cellStyle name="Total 9 11" xfId="14300" xr:uid="{00000000-0005-0000-0000-00008E380000}"/>
    <cellStyle name="Total 9 2" xfId="14301" xr:uid="{00000000-0005-0000-0000-00008F380000}"/>
    <cellStyle name="Total 9 2 2" xfId="14302" xr:uid="{00000000-0005-0000-0000-000090380000}"/>
    <cellStyle name="Total 9 2 3" xfId="14303" xr:uid="{00000000-0005-0000-0000-000091380000}"/>
    <cellStyle name="Total 9 2 4" xfId="14304" xr:uid="{00000000-0005-0000-0000-000092380000}"/>
    <cellStyle name="Total 9 2 5" xfId="14305" xr:uid="{00000000-0005-0000-0000-000093380000}"/>
    <cellStyle name="Total 9 2 6" xfId="14306" xr:uid="{00000000-0005-0000-0000-000094380000}"/>
    <cellStyle name="Total 9 2 7" xfId="14307" xr:uid="{00000000-0005-0000-0000-000095380000}"/>
    <cellStyle name="Total 9 3" xfId="14308" xr:uid="{00000000-0005-0000-0000-000096380000}"/>
    <cellStyle name="Total 9 3 2" xfId="14309" xr:uid="{00000000-0005-0000-0000-000097380000}"/>
    <cellStyle name="Total 9 3 3" xfId="14310" xr:uid="{00000000-0005-0000-0000-000098380000}"/>
    <cellStyle name="Total 9 3 4" xfId="14311" xr:uid="{00000000-0005-0000-0000-000099380000}"/>
    <cellStyle name="Total 9 3 5" xfId="14312" xr:uid="{00000000-0005-0000-0000-00009A380000}"/>
    <cellStyle name="Total 9 3 6" xfId="14313" xr:uid="{00000000-0005-0000-0000-00009B380000}"/>
    <cellStyle name="Total 9 3 7" xfId="14314" xr:uid="{00000000-0005-0000-0000-00009C380000}"/>
    <cellStyle name="Total 9 4" xfId="14315" xr:uid="{00000000-0005-0000-0000-00009D380000}"/>
    <cellStyle name="Total 9 4 2" xfId="14316" xr:uid="{00000000-0005-0000-0000-00009E380000}"/>
    <cellStyle name="Total 9 4 3" xfId="14317" xr:uid="{00000000-0005-0000-0000-00009F380000}"/>
    <cellStyle name="Total 9 4 4" xfId="14318" xr:uid="{00000000-0005-0000-0000-0000A0380000}"/>
    <cellStyle name="Total 9 4 5" xfId="14319" xr:uid="{00000000-0005-0000-0000-0000A1380000}"/>
    <cellStyle name="Total 9 4 6" xfId="14320" xr:uid="{00000000-0005-0000-0000-0000A2380000}"/>
    <cellStyle name="Total 9 4 7" xfId="14321" xr:uid="{00000000-0005-0000-0000-0000A3380000}"/>
    <cellStyle name="Total 9 5" xfId="14322" xr:uid="{00000000-0005-0000-0000-0000A4380000}"/>
    <cellStyle name="Total 9 5 2" xfId="14323" xr:uid="{00000000-0005-0000-0000-0000A5380000}"/>
    <cellStyle name="Total 9 5 3" xfId="14324" xr:uid="{00000000-0005-0000-0000-0000A6380000}"/>
    <cellStyle name="Total 9 5 4" xfId="14325" xr:uid="{00000000-0005-0000-0000-0000A7380000}"/>
    <cellStyle name="Total 9 5 5" xfId="14326" xr:uid="{00000000-0005-0000-0000-0000A8380000}"/>
    <cellStyle name="Total 9 5 6" xfId="14327" xr:uid="{00000000-0005-0000-0000-0000A9380000}"/>
    <cellStyle name="Total 9 5 7" xfId="14328" xr:uid="{00000000-0005-0000-0000-0000AA380000}"/>
    <cellStyle name="Total 9 6" xfId="14329" xr:uid="{00000000-0005-0000-0000-0000AB380000}"/>
    <cellStyle name="Total 9 7" xfId="14330" xr:uid="{00000000-0005-0000-0000-0000AC380000}"/>
    <cellStyle name="Total 9 8" xfId="14331" xr:uid="{00000000-0005-0000-0000-0000AD380000}"/>
    <cellStyle name="Total 9 9" xfId="14332" xr:uid="{00000000-0005-0000-0000-0000AE380000}"/>
    <cellStyle name="Warning Text 10" xfId="14333" xr:uid="{00000000-0005-0000-0000-0000AF380000}"/>
    <cellStyle name="Warning Text 11" xfId="14334" xr:uid="{00000000-0005-0000-0000-0000B0380000}"/>
    <cellStyle name="Warning Text 12" xfId="14335" xr:uid="{00000000-0005-0000-0000-0000B1380000}"/>
    <cellStyle name="Warning Text 13" xfId="14336" xr:uid="{00000000-0005-0000-0000-0000B2380000}"/>
    <cellStyle name="Warning Text 14" xfId="14337" xr:uid="{00000000-0005-0000-0000-0000B3380000}"/>
    <cellStyle name="Warning Text 15" xfId="14338" xr:uid="{00000000-0005-0000-0000-0000B4380000}"/>
    <cellStyle name="Warning Text 16" xfId="14339" xr:uid="{00000000-0005-0000-0000-0000B5380000}"/>
    <cellStyle name="Warning Text 17" xfId="14340" xr:uid="{00000000-0005-0000-0000-0000B6380000}"/>
    <cellStyle name="Warning Text 17 2" xfId="14341" xr:uid="{00000000-0005-0000-0000-0000B7380000}"/>
    <cellStyle name="Warning Text 17 3" xfId="14342" xr:uid="{00000000-0005-0000-0000-0000B8380000}"/>
    <cellStyle name="Warning Text 17 4" xfId="14343" xr:uid="{00000000-0005-0000-0000-0000B9380000}"/>
    <cellStyle name="Warning Text 17 5" xfId="14344" xr:uid="{00000000-0005-0000-0000-0000BA380000}"/>
    <cellStyle name="Warning Text 18" xfId="14345" xr:uid="{00000000-0005-0000-0000-0000BB380000}"/>
    <cellStyle name="Warning Text 18 2" xfId="14346" xr:uid="{00000000-0005-0000-0000-0000BC380000}"/>
    <cellStyle name="Warning Text 18 3" xfId="14347" xr:uid="{00000000-0005-0000-0000-0000BD380000}"/>
    <cellStyle name="Warning Text 18 4" xfId="14348" xr:uid="{00000000-0005-0000-0000-0000BE380000}"/>
    <cellStyle name="Warning Text 18 5" xfId="14349" xr:uid="{00000000-0005-0000-0000-0000BF380000}"/>
    <cellStyle name="Warning Text 19" xfId="14350" xr:uid="{00000000-0005-0000-0000-0000C0380000}"/>
    <cellStyle name="Warning Text 19 2" xfId="14351" xr:uid="{00000000-0005-0000-0000-0000C1380000}"/>
    <cellStyle name="Warning Text 19 3" xfId="14352" xr:uid="{00000000-0005-0000-0000-0000C2380000}"/>
    <cellStyle name="Warning Text 19 4" xfId="14353" xr:uid="{00000000-0005-0000-0000-0000C3380000}"/>
    <cellStyle name="Warning Text 19 5" xfId="14354" xr:uid="{00000000-0005-0000-0000-0000C4380000}"/>
    <cellStyle name="Warning Text 2" xfId="14355" xr:uid="{00000000-0005-0000-0000-0000C5380000}"/>
    <cellStyle name="Warning Text 20" xfId="14356" xr:uid="{00000000-0005-0000-0000-0000C6380000}"/>
    <cellStyle name="Warning Text 20 2" xfId="14357" xr:uid="{00000000-0005-0000-0000-0000C7380000}"/>
    <cellStyle name="Warning Text 20 3" xfId="14358" xr:uid="{00000000-0005-0000-0000-0000C8380000}"/>
    <cellStyle name="Warning Text 20 4" xfId="14359" xr:uid="{00000000-0005-0000-0000-0000C9380000}"/>
    <cellStyle name="Warning Text 20 5" xfId="14360" xr:uid="{00000000-0005-0000-0000-0000CA380000}"/>
    <cellStyle name="Warning Text 21" xfId="14361" xr:uid="{00000000-0005-0000-0000-0000CB380000}"/>
    <cellStyle name="Warning Text 21 2" xfId="14362" xr:uid="{00000000-0005-0000-0000-0000CC380000}"/>
    <cellStyle name="Warning Text 21 3" xfId="14363" xr:uid="{00000000-0005-0000-0000-0000CD380000}"/>
    <cellStyle name="Warning Text 21 4" xfId="14364" xr:uid="{00000000-0005-0000-0000-0000CE380000}"/>
    <cellStyle name="Warning Text 21 5" xfId="14365" xr:uid="{00000000-0005-0000-0000-0000CF380000}"/>
    <cellStyle name="Warning Text 22" xfId="14366" xr:uid="{00000000-0005-0000-0000-0000D0380000}"/>
    <cellStyle name="Warning Text 22 2" xfId="14367" xr:uid="{00000000-0005-0000-0000-0000D1380000}"/>
    <cellStyle name="Warning Text 22 3" xfId="14368" xr:uid="{00000000-0005-0000-0000-0000D2380000}"/>
    <cellStyle name="Warning Text 22 4" xfId="14369" xr:uid="{00000000-0005-0000-0000-0000D3380000}"/>
    <cellStyle name="Warning Text 22 5" xfId="14370" xr:uid="{00000000-0005-0000-0000-0000D4380000}"/>
    <cellStyle name="Warning Text 23" xfId="14371" xr:uid="{00000000-0005-0000-0000-0000D5380000}"/>
    <cellStyle name="Warning Text 24" xfId="14372" xr:uid="{00000000-0005-0000-0000-0000D6380000}"/>
    <cellStyle name="Warning Text 25" xfId="14373" xr:uid="{00000000-0005-0000-0000-0000D7380000}"/>
    <cellStyle name="Warning Text 26" xfId="14374" xr:uid="{00000000-0005-0000-0000-0000D8380000}"/>
    <cellStyle name="Warning Text 3" xfId="14375" xr:uid="{00000000-0005-0000-0000-0000D9380000}"/>
    <cellStyle name="Warning Text 4" xfId="14376" xr:uid="{00000000-0005-0000-0000-0000DA380000}"/>
    <cellStyle name="Warning Text 5" xfId="14377" xr:uid="{00000000-0005-0000-0000-0000DB380000}"/>
    <cellStyle name="Warning Text 6" xfId="14378" xr:uid="{00000000-0005-0000-0000-0000DC380000}"/>
    <cellStyle name="Warning Text 7" xfId="14379" xr:uid="{00000000-0005-0000-0000-0000DD380000}"/>
    <cellStyle name="Warning Text 8" xfId="14380" xr:uid="{00000000-0005-0000-0000-0000DE380000}"/>
    <cellStyle name="Warning Text 9" xfId="14381" xr:uid="{00000000-0005-0000-0000-0000DF380000}"/>
    <cellStyle name="Yellow" xfId="14382" xr:uid="{00000000-0005-0000-0000-0000E0380000}"/>
  </cellStyles>
  <dxfs count="0"/>
  <tableStyles count="0" defaultTableStyle="TableStyleMedium9" defaultPivotStyle="PivotStyleLight16"/>
  <colors>
    <mruColors>
      <color rgb="FFFF7C80"/>
      <color rgb="FFFF5050"/>
      <color rgb="FF99FF99"/>
      <color rgb="FFFFFF99"/>
      <color rgb="FFCCFF99"/>
      <color rgb="FFFFCC66"/>
      <color rgb="FF99CCFF"/>
      <color rgb="FFFFCCCC"/>
      <color rgb="FFFF99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N38"/>
  <sheetViews>
    <sheetView topLeftCell="B12" workbookViewId="0">
      <selection activeCell="F27" sqref="F27"/>
    </sheetView>
  </sheetViews>
  <sheetFormatPr defaultColWidth="9.140625" defaultRowHeight="13.15"/>
  <cols>
    <col min="1" max="1" width="3.42578125" style="198" customWidth="1"/>
    <col min="2" max="2" width="5.85546875" style="198" customWidth="1"/>
    <col min="3" max="11" width="9.140625" style="198"/>
    <col min="12" max="12" width="44.7109375" style="198" customWidth="1"/>
    <col min="13" max="16384" width="9.140625" style="198"/>
  </cols>
  <sheetData>
    <row r="1" spans="2:13" ht="13.9" thickBot="1"/>
    <row r="2" spans="2:13">
      <c r="B2" s="330"/>
      <c r="C2" s="331"/>
      <c r="D2" s="331"/>
      <c r="E2" s="331"/>
      <c r="F2" s="331"/>
      <c r="G2" s="331"/>
      <c r="H2" s="331"/>
      <c r="I2" s="331"/>
      <c r="J2" s="331"/>
      <c r="K2" s="331"/>
      <c r="L2" s="332"/>
    </row>
    <row r="3" spans="2:13" ht="13.9">
      <c r="B3" s="333"/>
      <c r="C3" s="334" t="s">
        <v>0</v>
      </c>
      <c r="D3" s="335"/>
      <c r="E3" s="335"/>
      <c r="F3" s="335"/>
      <c r="G3" s="335"/>
      <c r="H3" s="335"/>
      <c r="I3" s="335"/>
      <c r="J3" s="335"/>
      <c r="K3" s="335"/>
      <c r="L3" s="336"/>
    </row>
    <row r="4" spans="2:13" ht="13.9">
      <c r="B4" s="333"/>
      <c r="C4" s="334"/>
      <c r="D4" s="335"/>
      <c r="E4" s="335"/>
      <c r="F4" s="335"/>
      <c r="G4" s="335"/>
      <c r="H4" s="335"/>
      <c r="I4" s="335"/>
      <c r="J4" s="335"/>
      <c r="K4" s="335"/>
      <c r="L4" s="336"/>
    </row>
    <row r="5" spans="2:13">
      <c r="B5" s="338" t="s">
        <v>1</v>
      </c>
      <c r="C5" s="335" t="s">
        <v>2</v>
      </c>
      <c r="D5" s="335"/>
      <c r="E5" s="335"/>
      <c r="F5" s="335"/>
      <c r="G5" s="335"/>
      <c r="H5" s="335"/>
      <c r="I5" s="335"/>
      <c r="J5" s="335"/>
      <c r="K5" s="335"/>
      <c r="L5" s="336"/>
    </row>
    <row r="6" spans="2:13">
      <c r="B6" s="338"/>
      <c r="C6" s="335"/>
      <c r="D6" s="335"/>
      <c r="E6" s="335"/>
      <c r="F6" s="335"/>
      <c r="G6" s="335"/>
      <c r="H6" s="335"/>
      <c r="I6" s="335"/>
      <c r="J6" s="335"/>
      <c r="K6" s="335"/>
      <c r="L6" s="336"/>
    </row>
    <row r="7" spans="2:13">
      <c r="B7" s="333"/>
      <c r="C7" s="335" t="s">
        <v>3</v>
      </c>
      <c r="D7" s="335"/>
      <c r="E7" s="335"/>
      <c r="F7" s="335"/>
      <c r="G7" s="335"/>
      <c r="H7" s="335"/>
      <c r="I7" s="335"/>
      <c r="J7" s="335"/>
      <c r="K7" s="335"/>
      <c r="L7" s="336"/>
    </row>
    <row r="8" spans="2:13">
      <c r="B8" s="333"/>
      <c r="C8" s="335" t="s">
        <v>4</v>
      </c>
      <c r="D8" s="335"/>
      <c r="E8" s="335"/>
      <c r="F8" s="335"/>
      <c r="G8" s="335"/>
      <c r="H8" s="335"/>
      <c r="I8" s="335"/>
      <c r="J8" s="335"/>
      <c r="K8" s="335"/>
      <c r="L8" s="336"/>
    </row>
    <row r="9" spans="2:13">
      <c r="B9" s="333"/>
      <c r="C9" s="335" t="s">
        <v>5</v>
      </c>
      <c r="D9" s="335"/>
      <c r="E9" s="335"/>
      <c r="F9" s="335"/>
      <c r="G9" s="335"/>
      <c r="H9" s="335"/>
      <c r="I9" s="335"/>
      <c r="J9" s="335"/>
      <c r="K9" s="335"/>
      <c r="L9" s="336"/>
    </row>
    <row r="10" spans="2:13">
      <c r="B10" s="333"/>
      <c r="C10" s="335" t="s">
        <v>6</v>
      </c>
      <c r="D10" s="335"/>
      <c r="E10" s="335"/>
      <c r="F10" s="335"/>
      <c r="G10" s="335"/>
      <c r="H10" s="335"/>
      <c r="I10" s="335"/>
      <c r="J10" s="335"/>
      <c r="K10" s="335"/>
      <c r="L10" s="336"/>
    </row>
    <row r="11" spans="2:13">
      <c r="B11" s="333"/>
      <c r="C11" s="335" t="s">
        <v>7</v>
      </c>
      <c r="D11" s="335"/>
      <c r="E11" s="335"/>
      <c r="F11" s="335"/>
      <c r="G11" s="335"/>
      <c r="H11" s="335"/>
      <c r="I11" s="335"/>
      <c r="J11" s="335"/>
      <c r="K11" s="335"/>
      <c r="L11" s="336"/>
    </row>
    <row r="12" spans="2:13">
      <c r="B12" s="333"/>
      <c r="C12" s="335" t="s">
        <v>8</v>
      </c>
      <c r="D12" s="335"/>
      <c r="E12" s="335"/>
      <c r="F12" s="335"/>
      <c r="G12" s="335"/>
      <c r="H12" s="335"/>
      <c r="I12" s="335"/>
      <c r="J12" s="335"/>
      <c r="K12" s="335"/>
      <c r="L12" s="336"/>
    </row>
    <row r="13" spans="2:13">
      <c r="B13" s="333"/>
      <c r="C13" s="335" t="s">
        <v>9</v>
      </c>
      <c r="D13" s="335"/>
      <c r="E13" s="335"/>
      <c r="F13" s="335"/>
      <c r="G13" s="335"/>
      <c r="H13" s="335"/>
      <c r="I13" s="335"/>
      <c r="J13" s="335"/>
      <c r="K13" s="335"/>
      <c r="L13" s="336"/>
    </row>
    <row r="14" spans="2:13">
      <c r="B14" s="333"/>
      <c r="C14" s="337"/>
      <c r="D14" s="335"/>
      <c r="E14" s="335"/>
      <c r="F14" s="335"/>
      <c r="G14" s="335"/>
      <c r="H14" s="335"/>
      <c r="I14" s="335"/>
      <c r="J14" s="335"/>
      <c r="K14" s="335"/>
      <c r="L14" s="336"/>
    </row>
    <row r="15" spans="2:13" ht="12.75">
      <c r="B15" s="338" t="s">
        <v>10</v>
      </c>
      <c r="C15" s="624" t="s">
        <v>11</v>
      </c>
      <c r="D15" s="339"/>
      <c r="E15" s="339"/>
      <c r="F15" s="339"/>
      <c r="G15" s="339"/>
      <c r="H15" s="339"/>
      <c r="I15" s="339"/>
      <c r="J15" s="339"/>
      <c r="K15" s="339"/>
      <c r="L15" s="340"/>
      <c r="M15" s="262"/>
    </row>
    <row r="16" spans="2:13">
      <c r="B16" s="333"/>
      <c r="C16" s="341" t="s">
        <v>12</v>
      </c>
      <c r="D16" s="339"/>
      <c r="E16" s="339"/>
      <c r="F16" s="339"/>
      <c r="G16" s="339"/>
      <c r="H16" s="339"/>
      <c r="I16" s="339"/>
      <c r="J16" s="339"/>
      <c r="K16" s="339"/>
      <c r="L16" s="340"/>
    </row>
    <row r="17" spans="1:14">
      <c r="B17" s="333"/>
      <c r="C17" s="339" t="s">
        <v>13</v>
      </c>
      <c r="D17" s="339"/>
      <c r="E17" s="339"/>
      <c r="F17" s="339"/>
      <c r="G17" s="339"/>
      <c r="H17" s="339"/>
      <c r="I17" s="339"/>
      <c r="J17" s="339"/>
      <c r="K17" s="339"/>
      <c r="L17" s="340"/>
    </row>
    <row r="18" spans="1:14">
      <c r="B18" s="333"/>
      <c r="C18" s="339"/>
      <c r="D18" s="339"/>
      <c r="E18" s="339"/>
      <c r="F18" s="339"/>
      <c r="G18" s="339"/>
      <c r="H18" s="339"/>
      <c r="I18" s="339"/>
      <c r="J18" s="339"/>
      <c r="K18" s="339"/>
      <c r="L18" s="340"/>
    </row>
    <row r="19" spans="1:14">
      <c r="A19" s="199"/>
      <c r="B19" s="342" t="s">
        <v>14</v>
      </c>
      <c r="C19" s="339" t="s">
        <v>15</v>
      </c>
      <c r="D19" s="339"/>
      <c r="E19" s="339"/>
      <c r="F19" s="339"/>
      <c r="G19" s="339"/>
      <c r="H19" s="339"/>
      <c r="I19" s="339"/>
      <c r="J19" s="339"/>
      <c r="K19" s="339"/>
      <c r="L19" s="340"/>
    </row>
    <row r="20" spans="1:14">
      <c r="B20" s="333"/>
      <c r="C20" s="339" t="s">
        <v>16</v>
      </c>
      <c r="D20" s="339"/>
      <c r="E20" s="339"/>
      <c r="F20" s="339"/>
      <c r="G20" s="339"/>
      <c r="H20" s="339"/>
      <c r="I20" s="339"/>
      <c r="J20" s="339"/>
      <c r="K20" s="339"/>
      <c r="L20" s="340"/>
    </row>
    <row r="21" spans="1:14">
      <c r="B21" s="333"/>
      <c r="C21" s="462" t="s">
        <v>17</v>
      </c>
      <c r="D21" s="462"/>
      <c r="E21" s="462"/>
      <c r="F21" s="462"/>
      <c r="G21" s="462"/>
      <c r="H21" s="462"/>
      <c r="I21" s="462"/>
      <c r="J21" s="339"/>
      <c r="K21" s="339"/>
      <c r="L21" s="340"/>
    </row>
    <row r="22" spans="1:14">
      <c r="B22" s="333"/>
      <c r="C22" s="339"/>
      <c r="D22" s="335"/>
      <c r="E22" s="335"/>
      <c r="F22" s="335"/>
      <c r="G22" s="335"/>
      <c r="H22" s="335"/>
      <c r="I22" s="335"/>
      <c r="J22" s="335"/>
      <c r="K22" s="335"/>
      <c r="L22" s="336"/>
    </row>
    <row r="23" spans="1:14">
      <c r="B23" s="343" t="s">
        <v>18</v>
      </c>
      <c r="C23" s="335" t="s">
        <v>19</v>
      </c>
      <c r="D23" s="335"/>
      <c r="E23" s="335"/>
      <c r="F23" s="335"/>
      <c r="G23" s="344"/>
      <c r="H23" s="335"/>
      <c r="I23" s="335"/>
      <c r="J23" s="335"/>
      <c r="K23" s="335"/>
      <c r="L23" s="336"/>
    </row>
    <row r="24" spans="1:14" ht="12.75">
      <c r="B24" s="343"/>
      <c r="C24" s="625" t="s">
        <v>20</v>
      </c>
      <c r="D24" s="335"/>
      <c r="E24" s="335"/>
      <c r="F24" s="335"/>
      <c r="G24" s="344"/>
      <c r="H24" s="335"/>
      <c r="I24" s="335"/>
      <c r="J24" s="335"/>
      <c r="K24" s="335"/>
      <c r="L24" s="336"/>
    </row>
    <row r="25" spans="1:14">
      <c r="B25" s="343"/>
      <c r="C25" s="335"/>
      <c r="D25" s="335"/>
      <c r="E25" s="335"/>
      <c r="F25" s="335"/>
      <c r="G25" s="344"/>
      <c r="H25" s="335"/>
      <c r="I25" s="335"/>
      <c r="J25" s="335"/>
      <c r="K25" s="335"/>
      <c r="L25" s="336"/>
    </row>
    <row r="26" spans="1:14">
      <c r="B26" s="343" t="s">
        <v>21</v>
      </c>
      <c r="C26" s="335" t="s">
        <v>22</v>
      </c>
      <c r="D26" s="335"/>
      <c r="E26" s="335"/>
      <c r="F26" s="335"/>
      <c r="G26" s="335"/>
      <c r="H26" s="335"/>
      <c r="I26" s="335"/>
      <c r="J26" s="335"/>
      <c r="K26" s="335"/>
      <c r="L26" s="336"/>
      <c r="M26" s="262"/>
    </row>
    <row r="27" spans="1:14">
      <c r="B27" s="343"/>
      <c r="C27" s="335" t="s">
        <v>23</v>
      </c>
      <c r="D27" s="335"/>
      <c r="E27" s="335"/>
      <c r="F27" s="335"/>
      <c r="G27" s="335"/>
      <c r="H27" s="335"/>
      <c r="I27" s="335"/>
      <c r="J27" s="335"/>
      <c r="K27" s="335"/>
      <c r="L27" s="336"/>
      <c r="N27" s="317"/>
    </row>
    <row r="28" spans="1:14">
      <c r="B28" s="343"/>
      <c r="C28" s="335"/>
      <c r="D28" s="335"/>
      <c r="E28" s="335"/>
      <c r="F28" s="335"/>
      <c r="G28" s="335"/>
      <c r="H28" s="335"/>
      <c r="I28" s="335"/>
      <c r="J28" s="335"/>
      <c r="K28" s="335"/>
      <c r="L28" s="336"/>
    </row>
    <row r="29" spans="1:14">
      <c r="B29" s="343" t="s">
        <v>24</v>
      </c>
      <c r="C29" s="335" t="s">
        <v>25</v>
      </c>
      <c r="D29" s="335"/>
      <c r="E29" s="335"/>
      <c r="F29" s="335"/>
      <c r="G29" s="335"/>
      <c r="H29" s="335"/>
      <c r="I29" s="335"/>
      <c r="J29" s="335"/>
      <c r="K29" s="335"/>
      <c r="L29" s="336"/>
    </row>
    <row r="30" spans="1:14">
      <c r="B30" s="343"/>
      <c r="C30" s="335"/>
      <c r="D30" s="335"/>
      <c r="E30" s="335"/>
      <c r="F30" s="335"/>
      <c r="G30" s="335"/>
      <c r="H30" s="335"/>
      <c r="I30" s="335"/>
      <c r="J30" s="335"/>
      <c r="K30" s="335"/>
      <c r="L30" s="336"/>
    </row>
    <row r="31" spans="1:14">
      <c r="B31" s="343" t="s">
        <v>26</v>
      </c>
      <c r="C31" s="335" t="s">
        <v>27</v>
      </c>
      <c r="D31" s="345"/>
      <c r="E31" s="345"/>
      <c r="F31" s="345"/>
      <c r="G31" s="345"/>
      <c r="H31" s="345"/>
      <c r="I31" s="345"/>
      <c r="J31" s="345"/>
      <c r="K31" s="345"/>
      <c r="L31" s="346"/>
    </row>
    <row r="32" spans="1:14">
      <c r="B32" s="343"/>
      <c r="C32" s="335" t="s">
        <v>28</v>
      </c>
      <c r="D32" s="345"/>
      <c r="E32" s="345"/>
      <c r="F32" s="345"/>
      <c r="G32" s="345"/>
      <c r="H32" s="345"/>
      <c r="I32" s="345"/>
      <c r="J32" s="345"/>
      <c r="K32" s="345"/>
      <c r="L32" s="346"/>
    </row>
    <row r="33" spans="2:12" ht="12.75">
      <c r="B33" s="343"/>
      <c r="C33" s="335"/>
      <c r="D33" s="335"/>
      <c r="E33" s="335"/>
      <c r="F33" s="335"/>
      <c r="G33" s="335"/>
      <c r="H33" s="335"/>
      <c r="I33" s="335"/>
      <c r="J33" s="335"/>
      <c r="K33" s="335"/>
      <c r="L33" s="336"/>
    </row>
    <row r="34" spans="2:12" ht="12.75">
      <c r="B34" s="343" t="s">
        <v>29</v>
      </c>
      <c r="C34" s="463" t="s">
        <v>30</v>
      </c>
      <c r="D34" s="463"/>
      <c r="E34" s="463"/>
      <c r="F34" s="463"/>
      <c r="G34" s="463"/>
      <c r="H34" s="463"/>
      <c r="I34" s="463"/>
      <c r="J34" s="463"/>
      <c r="K34" s="463"/>
      <c r="L34" s="464"/>
    </row>
    <row r="35" spans="2:12" ht="12.75">
      <c r="B35" s="343"/>
      <c r="C35" s="347"/>
      <c r="D35" s="335"/>
      <c r="E35" s="335"/>
      <c r="F35" s="335"/>
      <c r="G35" s="335"/>
      <c r="H35" s="335"/>
      <c r="I35" s="335"/>
      <c r="J35" s="335"/>
      <c r="K35" s="335"/>
      <c r="L35" s="336"/>
    </row>
    <row r="36" spans="2:12">
      <c r="B36" s="343" t="s">
        <v>31</v>
      </c>
      <c r="C36" s="335" t="s">
        <v>32</v>
      </c>
      <c r="D36" s="335"/>
      <c r="E36" s="335"/>
      <c r="F36" s="335"/>
      <c r="G36" s="335"/>
      <c r="H36" s="335"/>
      <c r="I36" s="335"/>
      <c r="J36" s="335"/>
      <c r="K36" s="335"/>
      <c r="L36" s="336"/>
    </row>
    <row r="37" spans="2:12">
      <c r="B37" s="343"/>
      <c r="C37" s="335"/>
      <c r="D37" s="335"/>
      <c r="E37" s="335"/>
      <c r="F37" s="335"/>
      <c r="G37" s="335"/>
      <c r="H37" s="335"/>
      <c r="I37" s="335"/>
      <c r="J37" s="335"/>
      <c r="K37" s="335"/>
      <c r="L37" s="336"/>
    </row>
    <row r="38" spans="2:12" ht="13.9" thickBot="1">
      <c r="B38" s="350"/>
      <c r="C38" s="348"/>
      <c r="D38" s="348"/>
      <c r="E38" s="348"/>
      <c r="F38" s="348"/>
      <c r="G38" s="348"/>
      <c r="H38" s="348"/>
      <c r="I38" s="348"/>
      <c r="J38" s="348"/>
      <c r="K38" s="348"/>
      <c r="L38" s="34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99"/>
  </sheetPr>
  <dimension ref="A2:U82"/>
  <sheetViews>
    <sheetView topLeftCell="A64" zoomScaleNormal="100" workbookViewId="0">
      <selection activeCell="M56" sqref="M56"/>
    </sheetView>
  </sheetViews>
  <sheetFormatPr defaultColWidth="8.85546875" defaultRowHeight="13.15"/>
  <cols>
    <col min="1" max="1" width="6.28515625" style="260" customWidth="1"/>
    <col min="2" max="2" width="5.7109375" style="260" customWidth="1"/>
    <col min="3" max="3" width="44.28515625" style="260" customWidth="1"/>
    <col min="4" max="4" width="20.42578125" style="260" customWidth="1"/>
    <col min="5" max="5" width="19.85546875" style="260" customWidth="1"/>
    <col min="6" max="6" width="22.7109375" style="260" customWidth="1"/>
    <col min="7" max="7" width="6.28515625" style="260" customWidth="1"/>
    <col min="8" max="16384" width="8.85546875" style="260"/>
  </cols>
  <sheetData>
    <row r="2" spans="1:21" s="482" customFormat="1">
      <c r="A2" s="260"/>
      <c r="B2" s="219" t="s">
        <v>242</v>
      </c>
      <c r="C2" s="198"/>
      <c r="D2" s="198" t="s">
        <v>173</v>
      </c>
      <c r="E2" s="198"/>
      <c r="F2" s="198"/>
      <c r="G2" s="260"/>
      <c r="H2" s="260"/>
      <c r="I2" s="260"/>
      <c r="J2" s="260"/>
      <c r="K2" s="260"/>
      <c r="L2" s="260"/>
      <c r="M2" s="260"/>
      <c r="N2" s="260"/>
      <c r="O2" s="260"/>
      <c r="P2" s="260"/>
      <c r="Q2" s="260"/>
      <c r="R2" s="260"/>
      <c r="S2" s="260"/>
      <c r="T2" s="260"/>
      <c r="U2" s="260"/>
    </row>
    <row r="3" spans="1:21" s="482" customFormat="1">
      <c r="A3" s="260"/>
      <c r="B3" s="198"/>
      <c r="C3" s="198"/>
      <c r="D3" s="198"/>
      <c r="E3" s="198"/>
      <c r="F3" s="198"/>
      <c r="G3" s="260"/>
      <c r="H3" s="260"/>
      <c r="I3" s="260"/>
      <c r="J3" s="260"/>
      <c r="K3" s="260"/>
      <c r="L3" s="260"/>
      <c r="M3" s="260"/>
      <c r="N3" s="260"/>
      <c r="O3" s="260"/>
      <c r="P3" s="260"/>
      <c r="Q3" s="260"/>
      <c r="R3" s="260"/>
      <c r="S3" s="260"/>
      <c r="T3" s="260"/>
      <c r="U3" s="260"/>
    </row>
    <row r="4" spans="1:21" s="482" customFormat="1">
      <c r="A4" s="260"/>
      <c r="B4" s="352" t="s">
        <v>243</v>
      </c>
      <c r="C4" s="352"/>
      <c r="D4" s="352"/>
      <c r="E4" s="352"/>
      <c r="F4" s="352"/>
      <c r="G4" s="260"/>
      <c r="H4" s="260"/>
      <c r="I4" s="260"/>
      <c r="J4" s="260"/>
      <c r="K4" s="260"/>
      <c r="L4" s="260"/>
      <c r="M4" s="260"/>
      <c r="N4" s="260"/>
      <c r="O4" s="260"/>
      <c r="P4" s="260"/>
      <c r="Q4" s="260"/>
      <c r="R4" s="260"/>
      <c r="S4" s="260"/>
      <c r="T4" s="260"/>
    </row>
    <row r="7" spans="1:21" ht="13.9" thickBot="1">
      <c r="B7" s="219" t="s">
        <v>275</v>
      </c>
      <c r="C7" s="219"/>
      <c r="D7" s="219"/>
    </row>
    <row r="8" spans="1:21">
      <c r="B8" s="580" t="s">
        <v>140</v>
      </c>
      <c r="C8" s="582" t="s">
        <v>225</v>
      </c>
      <c r="D8" s="530" t="s">
        <v>245</v>
      </c>
    </row>
    <row r="9" spans="1:21">
      <c r="B9" s="581"/>
      <c r="C9" s="583"/>
      <c r="D9" s="534"/>
    </row>
    <row r="10" spans="1:21" ht="13.9" thickBot="1">
      <c r="B10" s="581"/>
      <c r="C10" s="583"/>
      <c r="D10" s="531"/>
    </row>
    <row r="11" spans="1:21">
      <c r="B11" s="314">
        <v>1</v>
      </c>
      <c r="C11" s="200" t="s">
        <v>276</v>
      </c>
      <c r="D11" s="217">
        <f>D35</f>
        <v>0</v>
      </c>
    </row>
    <row r="12" spans="1:21">
      <c r="B12" s="315">
        <v>2</v>
      </c>
      <c r="C12" s="202" t="s">
        <v>277</v>
      </c>
      <c r="D12" s="214">
        <f>D56</f>
        <v>0</v>
      </c>
    </row>
    <row r="13" spans="1:21">
      <c r="B13" s="315">
        <v>3</v>
      </c>
      <c r="C13" s="202" t="s">
        <v>278</v>
      </c>
      <c r="D13" s="214">
        <f>D71</f>
        <v>0</v>
      </c>
    </row>
    <row r="14" spans="1:21">
      <c r="B14" s="315">
        <v>4</v>
      </c>
      <c r="C14" s="202" t="s">
        <v>279</v>
      </c>
      <c r="D14" s="214">
        <f>D82</f>
        <v>0</v>
      </c>
    </row>
    <row r="15" spans="1:21" ht="26.45">
      <c r="B15" s="315">
        <v>5</v>
      </c>
      <c r="C15" s="379" t="s">
        <v>280</v>
      </c>
      <c r="D15" s="214"/>
    </row>
    <row r="16" spans="1:21">
      <c r="B16" s="315">
        <v>6</v>
      </c>
      <c r="C16" s="202" t="s">
        <v>281</v>
      </c>
      <c r="D16" s="214"/>
    </row>
    <row r="17" spans="2:4">
      <c r="B17" s="315">
        <v>7</v>
      </c>
      <c r="C17" s="202" t="s">
        <v>282</v>
      </c>
      <c r="D17" s="214"/>
    </row>
    <row r="18" spans="2:4">
      <c r="B18" s="315"/>
      <c r="C18" s="202" t="s">
        <v>265</v>
      </c>
      <c r="D18" s="214"/>
    </row>
    <row r="19" spans="2:4" ht="13.9" thickBot="1">
      <c r="B19" s="315"/>
      <c r="C19" s="209" t="s">
        <v>265</v>
      </c>
      <c r="D19" s="214"/>
    </row>
    <row r="20" spans="2:4" ht="13.9" thickBot="1">
      <c r="B20" s="203"/>
      <c r="C20" s="205" t="s">
        <v>134</v>
      </c>
      <c r="D20" s="308">
        <f>SUM(D11:D17)</f>
        <v>0</v>
      </c>
    </row>
    <row r="23" spans="2:4" ht="13.9" thickBot="1">
      <c r="B23" s="219" t="s">
        <v>283</v>
      </c>
      <c r="C23" s="219"/>
      <c r="D23" s="219"/>
    </row>
    <row r="24" spans="2:4">
      <c r="B24" s="580" t="s">
        <v>140</v>
      </c>
      <c r="C24" s="582" t="s">
        <v>284</v>
      </c>
      <c r="D24" s="530" t="s">
        <v>245</v>
      </c>
    </row>
    <row r="25" spans="2:4">
      <c r="B25" s="581"/>
      <c r="C25" s="583"/>
      <c r="D25" s="534"/>
    </row>
    <row r="26" spans="2:4" ht="13.9" thickBot="1">
      <c r="B26" s="581"/>
      <c r="C26" s="583"/>
      <c r="D26" s="531"/>
    </row>
    <row r="27" spans="2:4">
      <c r="B27" s="380">
        <v>1</v>
      </c>
      <c r="C27" s="375" t="s">
        <v>285</v>
      </c>
      <c r="D27" s="249"/>
    </row>
    <row r="28" spans="2:4">
      <c r="B28" s="381"/>
      <c r="C28" s="202" t="s">
        <v>265</v>
      </c>
      <c r="D28" s="251"/>
    </row>
    <row r="29" spans="2:4">
      <c r="B29" s="381"/>
      <c r="C29" s="202" t="s">
        <v>265</v>
      </c>
      <c r="D29" s="251"/>
    </row>
    <row r="30" spans="2:4">
      <c r="B30" s="381"/>
      <c r="C30" s="202"/>
      <c r="D30" s="251"/>
    </row>
    <row r="31" spans="2:4" ht="26.45">
      <c r="B31" s="381">
        <v>2</v>
      </c>
      <c r="C31" s="379" t="s">
        <v>286</v>
      </c>
      <c r="D31" s="251"/>
    </row>
    <row r="32" spans="2:4">
      <c r="B32" s="315"/>
      <c r="C32" s="202" t="s">
        <v>265</v>
      </c>
      <c r="D32" s="251"/>
    </row>
    <row r="33" spans="2:4">
      <c r="B33" s="315"/>
      <c r="C33" s="202" t="s">
        <v>265</v>
      </c>
      <c r="D33" s="251"/>
    </row>
    <row r="34" spans="2:4" ht="13.9" thickBot="1">
      <c r="B34" s="315"/>
      <c r="C34" s="209"/>
      <c r="D34" s="251"/>
    </row>
    <row r="35" spans="2:4" ht="13.9" thickBot="1">
      <c r="B35" s="203"/>
      <c r="C35" s="388" t="s">
        <v>134</v>
      </c>
      <c r="D35" s="308">
        <f>SUM(D27:D33)</f>
        <v>0</v>
      </c>
    </row>
    <row r="38" spans="2:4" ht="13.9" thickBot="1">
      <c r="B38" s="219" t="s">
        <v>287</v>
      </c>
    </row>
    <row r="39" spans="2:4" ht="13.15" customHeight="1">
      <c r="B39" s="580" t="s">
        <v>140</v>
      </c>
      <c r="C39" s="582" t="s">
        <v>288</v>
      </c>
      <c r="D39" s="530" t="s">
        <v>245</v>
      </c>
    </row>
    <row r="40" spans="2:4">
      <c r="B40" s="581"/>
      <c r="C40" s="583"/>
      <c r="D40" s="534"/>
    </row>
    <row r="41" spans="2:4" ht="13.9" thickBot="1">
      <c r="B41" s="581"/>
      <c r="C41" s="583"/>
      <c r="D41" s="531"/>
    </row>
    <row r="42" spans="2:4" ht="52.9">
      <c r="B42" s="380">
        <v>1</v>
      </c>
      <c r="C42" s="375" t="s">
        <v>289</v>
      </c>
      <c r="D42" s="249"/>
    </row>
    <row r="43" spans="2:4">
      <c r="B43" s="381"/>
      <c r="C43" s="202" t="s">
        <v>265</v>
      </c>
      <c r="D43" s="251"/>
    </row>
    <row r="44" spans="2:4">
      <c r="B44" s="381"/>
      <c r="C44" s="202" t="s">
        <v>265</v>
      </c>
      <c r="D44" s="251"/>
    </row>
    <row r="45" spans="2:4">
      <c r="B45" s="381"/>
      <c r="C45" s="202"/>
      <c r="D45" s="251"/>
    </row>
    <row r="46" spans="2:4" ht="47.45" customHeight="1">
      <c r="B46" s="381">
        <v>2</v>
      </c>
      <c r="C46" s="483" t="s">
        <v>290</v>
      </c>
      <c r="D46" s="251"/>
    </row>
    <row r="47" spans="2:4">
      <c r="B47" s="315"/>
      <c r="C47" s="202" t="s">
        <v>265</v>
      </c>
      <c r="D47" s="251"/>
    </row>
    <row r="48" spans="2:4">
      <c r="B48" s="315"/>
      <c r="C48" s="202" t="s">
        <v>265</v>
      </c>
      <c r="D48" s="251"/>
    </row>
    <row r="49" spans="2:5">
      <c r="B49" s="315"/>
      <c r="C49" s="202"/>
      <c r="D49" s="251"/>
    </row>
    <row r="50" spans="2:5" ht="52.9">
      <c r="B50" s="381">
        <v>3</v>
      </c>
      <c r="C50" s="483" t="s">
        <v>291</v>
      </c>
      <c r="D50" s="251"/>
    </row>
    <row r="51" spans="2:5">
      <c r="B51" s="315"/>
      <c r="C51" s="202" t="s">
        <v>265</v>
      </c>
      <c r="D51" s="251"/>
    </row>
    <row r="52" spans="2:5">
      <c r="B52" s="315"/>
      <c r="C52" s="202" t="s">
        <v>265</v>
      </c>
      <c r="D52" s="251"/>
    </row>
    <row r="53" spans="2:5">
      <c r="B53" s="315"/>
      <c r="C53" s="202"/>
      <c r="D53" s="251"/>
    </row>
    <row r="54" spans="2:5">
      <c r="B54" s="315">
        <v>4</v>
      </c>
      <c r="C54" s="202" t="s">
        <v>292</v>
      </c>
      <c r="D54" s="251"/>
    </row>
    <row r="55" spans="2:5" ht="13.9" thickBot="1">
      <c r="B55" s="315"/>
      <c r="C55" s="202"/>
      <c r="D55" s="251"/>
    </row>
    <row r="56" spans="2:5" ht="13.9" thickBot="1">
      <c r="B56" s="203"/>
      <c r="C56" s="394" t="s">
        <v>134</v>
      </c>
      <c r="D56" s="308">
        <f>SUM(D42:D55)</f>
        <v>0</v>
      </c>
      <c r="E56" s="233"/>
    </row>
    <row r="59" spans="2:5" ht="13.9" thickBot="1">
      <c r="B59" s="219" t="s">
        <v>293</v>
      </c>
    </row>
    <row r="60" spans="2:5" ht="13.15" customHeight="1">
      <c r="B60" s="580" t="s">
        <v>140</v>
      </c>
      <c r="C60" s="582" t="s">
        <v>288</v>
      </c>
      <c r="D60" s="530" t="s">
        <v>245</v>
      </c>
    </row>
    <row r="61" spans="2:5">
      <c r="B61" s="581"/>
      <c r="C61" s="583"/>
      <c r="D61" s="534"/>
    </row>
    <row r="62" spans="2:5" ht="13.9" thickBot="1">
      <c r="B62" s="581"/>
      <c r="C62" s="583"/>
      <c r="D62" s="531"/>
    </row>
    <row r="63" spans="2:5" ht="26.45">
      <c r="B63" s="380">
        <v>1</v>
      </c>
      <c r="C63" s="375" t="s">
        <v>294</v>
      </c>
      <c r="D63" s="249"/>
    </row>
    <row r="64" spans="2:5">
      <c r="B64" s="381"/>
      <c r="C64" s="202" t="s">
        <v>265</v>
      </c>
      <c r="D64" s="251"/>
    </row>
    <row r="65" spans="2:5">
      <c r="B65" s="381"/>
      <c r="C65" s="202" t="s">
        <v>265</v>
      </c>
      <c r="D65" s="251"/>
    </row>
    <row r="66" spans="2:5">
      <c r="B66" s="381"/>
      <c r="C66" s="202"/>
      <c r="D66" s="251"/>
    </row>
    <row r="67" spans="2:5">
      <c r="B67" s="381">
        <v>2</v>
      </c>
      <c r="C67" s="379" t="s">
        <v>295</v>
      </c>
      <c r="D67" s="251"/>
    </row>
    <row r="68" spans="2:5">
      <c r="B68" s="315"/>
      <c r="C68" s="202" t="s">
        <v>265</v>
      </c>
      <c r="D68" s="251"/>
    </row>
    <row r="69" spans="2:5">
      <c r="B69" s="315"/>
      <c r="C69" s="202" t="s">
        <v>265</v>
      </c>
      <c r="D69" s="251"/>
    </row>
    <row r="70" spans="2:5" ht="13.9" thickBot="1">
      <c r="B70" s="315"/>
      <c r="C70" s="202"/>
      <c r="D70" s="251"/>
    </row>
    <row r="71" spans="2:5" ht="13.9" thickBot="1">
      <c r="B71" s="203"/>
      <c r="C71" s="394" t="s">
        <v>134</v>
      </c>
      <c r="D71" s="308">
        <f>SUM(D63:D70)</f>
        <v>0</v>
      </c>
      <c r="E71" s="233"/>
    </row>
    <row r="74" spans="2:5" ht="13.9" thickBot="1">
      <c r="B74" s="219" t="s">
        <v>296</v>
      </c>
    </row>
    <row r="75" spans="2:5" ht="13.15" customHeight="1">
      <c r="B75" s="580" t="s">
        <v>140</v>
      </c>
      <c r="C75" s="582" t="s">
        <v>288</v>
      </c>
      <c r="D75" s="530" t="s">
        <v>245</v>
      </c>
    </row>
    <row r="76" spans="2:5">
      <c r="B76" s="581"/>
      <c r="C76" s="583"/>
      <c r="D76" s="534"/>
    </row>
    <row r="77" spans="2:5" ht="13.9" thickBot="1">
      <c r="B77" s="581"/>
      <c r="C77" s="583"/>
      <c r="D77" s="531"/>
    </row>
    <row r="78" spans="2:5" ht="26.45">
      <c r="B78" s="380">
        <v>1</v>
      </c>
      <c r="C78" s="375" t="s">
        <v>297</v>
      </c>
      <c r="D78" s="249"/>
    </row>
    <row r="79" spans="2:5">
      <c r="B79" s="381"/>
      <c r="C79" s="202" t="s">
        <v>265</v>
      </c>
      <c r="D79" s="251"/>
    </row>
    <row r="80" spans="2:5">
      <c r="B80" s="381"/>
      <c r="C80" s="202" t="s">
        <v>265</v>
      </c>
      <c r="D80" s="251"/>
    </row>
    <row r="81" spans="2:5" ht="13.9" thickBot="1">
      <c r="B81" s="381"/>
      <c r="C81" s="202"/>
      <c r="D81" s="251"/>
    </row>
    <row r="82" spans="2:5" ht="13.9" thickBot="1">
      <c r="B82" s="203"/>
      <c r="C82" s="394" t="s">
        <v>134</v>
      </c>
      <c r="D82" s="308">
        <f>SUM(D78:D81)</f>
        <v>0</v>
      </c>
      <c r="E82" s="233"/>
    </row>
  </sheetData>
  <mergeCells count="15">
    <mergeCell ref="B8:B10"/>
    <mergeCell ref="C8:C10"/>
    <mergeCell ref="D8:D10"/>
    <mergeCell ref="D24:D26"/>
    <mergeCell ref="B24:B26"/>
    <mergeCell ref="C24:C26"/>
    <mergeCell ref="D75:D77"/>
    <mergeCell ref="B75:B77"/>
    <mergeCell ref="C75:C77"/>
    <mergeCell ref="B39:B41"/>
    <mergeCell ref="C39:C41"/>
    <mergeCell ref="D39:D41"/>
    <mergeCell ref="B60:B62"/>
    <mergeCell ref="C60:C62"/>
    <mergeCell ref="D60:D6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99"/>
  </sheetPr>
  <dimension ref="B2:I135"/>
  <sheetViews>
    <sheetView showGridLines="0" topLeftCell="I1" workbookViewId="0">
      <selection activeCell="J75" sqref="J75"/>
    </sheetView>
  </sheetViews>
  <sheetFormatPr defaultRowHeight="13.15"/>
  <cols>
    <col min="1" max="1" width="4.7109375" customWidth="1"/>
    <col min="3" max="3" width="33.7109375" customWidth="1"/>
    <col min="4" max="4" width="25.7109375" bestFit="1" customWidth="1"/>
    <col min="5" max="5" width="19.5703125" customWidth="1"/>
    <col min="6" max="6" width="17.5703125" customWidth="1"/>
    <col min="7" max="7" width="15.85546875" customWidth="1"/>
  </cols>
  <sheetData>
    <row r="2" spans="2:9">
      <c r="B2" s="219" t="s">
        <v>242</v>
      </c>
      <c r="C2" s="198"/>
      <c r="D2" s="198" t="s">
        <v>173</v>
      </c>
      <c r="E2" s="198"/>
      <c r="F2" s="198"/>
      <c r="G2" s="198"/>
      <c r="H2" s="198"/>
    </row>
    <row r="3" spans="2:9">
      <c r="B3" s="198"/>
      <c r="C3" s="198"/>
      <c r="D3" s="198"/>
      <c r="E3" s="198"/>
      <c r="F3" s="198"/>
      <c r="G3" s="198"/>
      <c r="H3" s="198"/>
    </row>
    <row r="4" spans="2:9">
      <c r="B4" s="351" t="s">
        <v>243</v>
      </c>
      <c r="C4" s="352"/>
      <c r="D4" s="352"/>
      <c r="E4" s="352"/>
      <c r="F4" s="352"/>
      <c r="G4" s="352"/>
      <c r="H4" s="352"/>
      <c r="I4" s="352"/>
    </row>
    <row r="5" spans="2:9">
      <c r="B5" s="286"/>
      <c r="C5" s="198"/>
      <c r="D5" s="198"/>
      <c r="E5" s="198"/>
      <c r="F5" s="198"/>
      <c r="G5" s="198"/>
      <c r="H5" s="198"/>
      <c r="I5" s="387"/>
    </row>
    <row r="7" spans="2:9" ht="13.9" thickBot="1">
      <c r="B7" s="219" t="s">
        <v>298</v>
      </c>
      <c r="C7" s="219"/>
      <c r="D7" s="219"/>
      <c r="E7" s="198"/>
      <c r="F7" s="198"/>
      <c r="G7" s="198"/>
      <c r="H7" s="198"/>
    </row>
    <row r="8" spans="2:9">
      <c r="B8" s="569" t="s">
        <v>140</v>
      </c>
      <c r="C8" s="571" t="s">
        <v>299</v>
      </c>
      <c r="D8" s="530" t="s">
        <v>300</v>
      </c>
      <c r="E8" s="530" t="s">
        <v>301</v>
      </c>
      <c r="F8" s="530" t="s">
        <v>302</v>
      </c>
      <c r="G8" s="530" t="s">
        <v>303</v>
      </c>
      <c r="H8" s="198"/>
    </row>
    <row r="9" spans="2:9">
      <c r="B9" s="570"/>
      <c r="C9" s="572"/>
      <c r="D9" s="534"/>
      <c r="E9" s="534"/>
      <c r="F9" s="534"/>
      <c r="G9" s="534"/>
      <c r="H9" s="198"/>
    </row>
    <row r="10" spans="2:9" ht="13.9" thickBot="1">
      <c r="B10" s="570"/>
      <c r="C10" s="572"/>
      <c r="D10" s="531"/>
      <c r="E10" s="531"/>
      <c r="F10" s="531"/>
      <c r="G10" s="531"/>
      <c r="H10" s="198"/>
    </row>
    <row r="11" spans="2:9">
      <c r="B11" s="314">
        <v>1</v>
      </c>
      <c r="C11" s="206" t="s">
        <v>304</v>
      </c>
      <c r="D11" s="217">
        <f>SUM(D12:D15)</f>
        <v>0</v>
      </c>
      <c r="E11" s="217">
        <f>SUM(E12:E15)</f>
        <v>0</v>
      </c>
      <c r="F11" s="217">
        <f>SUM(F12:F15)</f>
        <v>0</v>
      </c>
      <c r="G11" s="217">
        <f>SUM(D11:F11)</f>
        <v>0</v>
      </c>
      <c r="H11" s="198"/>
    </row>
    <row r="12" spans="2:9">
      <c r="B12" s="201"/>
      <c r="C12" s="202" t="s">
        <v>99</v>
      </c>
      <c r="D12" s="214"/>
      <c r="E12" s="214"/>
      <c r="F12" s="214"/>
      <c r="G12" s="214"/>
      <c r="H12" s="198"/>
    </row>
    <row r="13" spans="2:9">
      <c r="B13" s="201"/>
      <c r="C13" s="202" t="s">
        <v>100</v>
      </c>
      <c r="D13" s="214"/>
      <c r="E13" s="214"/>
      <c r="F13" s="214"/>
      <c r="G13" s="214"/>
      <c r="H13" s="198"/>
    </row>
    <row r="14" spans="2:9">
      <c r="B14" s="201"/>
      <c r="C14" s="202" t="s">
        <v>101</v>
      </c>
      <c r="D14" s="214"/>
      <c r="E14" s="214"/>
      <c r="F14" s="214"/>
      <c r="G14" s="214"/>
      <c r="H14" s="198"/>
    </row>
    <row r="15" spans="2:9" ht="13.9" thickBot="1">
      <c r="B15" s="208"/>
      <c r="C15" s="209" t="s">
        <v>102</v>
      </c>
      <c r="D15" s="218"/>
      <c r="E15" s="218"/>
      <c r="F15" s="218"/>
      <c r="G15" s="218"/>
      <c r="H15" s="198"/>
    </row>
    <row r="16" spans="2:9">
      <c r="B16" s="314">
        <v>2</v>
      </c>
      <c r="C16" s="206" t="s">
        <v>305</v>
      </c>
      <c r="D16" s="217">
        <f>SUM(D17:D18)</f>
        <v>0</v>
      </c>
      <c r="E16" s="217">
        <f>SUM(E17:E18)</f>
        <v>0</v>
      </c>
      <c r="F16" s="217">
        <f>SUM(F17:F18)</f>
        <v>0</v>
      </c>
      <c r="G16" s="217">
        <f>SUM(D16:F16)</f>
        <v>0</v>
      </c>
      <c r="H16" s="198"/>
    </row>
    <row r="17" spans="2:8">
      <c r="B17" s="201"/>
      <c r="C17" s="202" t="s">
        <v>99</v>
      </c>
      <c r="D17" s="214"/>
      <c r="E17" s="214"/>
      <c r="F17" s="214"/>
      <c r="G17" s="214"/>
      <c r="H17" s="198"/>
    </row>
    <row r="18" spans="2:8" ht="13.9" thickBot="1">
      <c r="B18" s="201"/>
      <c r="C18" s="202" t="s">
        <v>100</v>
      </c>
      <c r="D18" s="214"/>
      <c r="E18" s="214"/>
      <c r="F18" s="214"/>
      <c r="G18" s="214"/>
      <c r="H18" s="198"/>
    </row>
    <row r="19" spans="2:8">
      <c r="B19" s="314">
        <v>3</v>
      </c>
      <c r="C19" s="206" t="s">
        <v>306</v>
      </c>
      <c r="D19" s="217">
        <f>SUM(D20:D21)</f>
        <v>0</v>
      </c>
      <c r="E19" s="217">
        <f>SUM(E20:E21)</f>
        <v>0</v>
      </c>
      <c r="F19" s="217">
        <f>SUM(F20:F21)</f>
        <v>0</v>
      </c>
      <c r="G19" s="217">
        <f>SUM(D19:F19)</f>
        <v>0</v>
      </c>
      <c r="H19" s="198"/>
    </row>
    <row r="20" spans="2:8">
      <c r="B20" s="201"/>
      <c r="C20" s="202" t="s">
        <v>99</v>
      </c>
      <c r="D20" s="214"/>
      <c r="E20" s="214"/>
      <c r="F20" s="214"/>
      <c r="G20" s="214"/>
      <c r="H20" s="198"/>
    </row>
    <row r="21" spans="2:8" ht="13.9" thickBot="1">
      <c r="B21" s="208"/>
      <c r="C21" s="209" t="s">
        <v>100</v>
      </c>
      <c r="D21" s="218"/>
      <c r="E21" s="218"/>
      <c r="F21" s="218"/>
      <c r="G21" s="218"/>
      <c r="H21" s="198"/>
    </row>
    <row r="22" spans="2:8" ht="13.9" thickBot="1">
      <c r="B22" s="203"/>
      <c r="C22" s="205" t="s">
        <v>134</v>
      </c>
      <c r="D22" s="212">
        <f>D11+D16+D19</f>
        <v>0</v>
      </c>
      <c r="E22" s="212">
        <f>E11+E16+E19</f>
        <v>0</v>
      </c>
      <c r="F22" s="212">
        <f>F11+F16+F19</f>
        <v>0</v>
      </c>
      <c r="G22" s="212">
        <f>G11+G16+G19</f>
        <v>0</v>
      </c>
      <c r="H22" s="198"/>
    </row>
    <row r="23" spans="2:8">
      <c r="B23" s="198"/>
      <c r="C23" s="198"/>
      <c r="D23" s="198"/>
      <c r="E23" s="198"/>
      <c r="F23" s="198"/>
      <c r="G23" s="198"/>
      <c r="H23" s="198"/>
    </row>
    <row r="24" spans="2:8">
      <c r="B24" s="198"/>
      <c r="C24" s="198"/>
      <c r="D24" s="198"/>
      <c r="E24" s="198"/>
      <c r="F24" s="198"/>
      <c r="G24" s="198"/>
      <c r="H24" s="198"/>
    </row>
    <row r="25" spans="2:8" ht="13.9" thickBot="1">
      <c r="B25" s="219" t="s">
        <v>307</v>
      </c>
      <c r="C25" s="219"/>
      <c r="D25" s="219"/>
      <c r="E25" s="198"/>
      <c r="F25" s="198"/>
      <c r="G25" s="198"/>
      <c r="H25" s="198"/>
    </row>
    <row r="26" spans="2:8" ht="13.15" customHeight="1">
      <c r="B26" s="569" t="s">
        <v>140</v>
      </c>
      <c r="C26" s="571" t="s">
        <v>225</v>
      </c>
      <c r="D26" s="573" t="s">
        <v>245</v>
      </c>
      <c r="E26" s="198"/>
      <c r="F26" s="198"/>
    </row>
    <row r="27" spans="2:8">
      <c r="B27" s="570"/>
      <c r="C27" s="572"/>
      <c r="D27" s="574"/>
      <c r="E27" s="198"/>
      <c r="F27" s="198"/>
    </row>
    <row r="28" spans="2:8" ht="13.9" thickBot="1">
      <c r="B28" s="570"/>
      <c r="C28" s="572"/>
      <c r="D28" s="575"/>
      <c r="E28" s="198"/>
      <c r="F28" s="198"/>
    </row>
    <row r="29" spans="2:8">
      <c r="B29" s="314">
        <v>1</v>
      </c>
      <c r="C29" s="200"/>
      <c r="D29" s="214"/>
      <c r="E29" s="198"/>
      <c r="F29" s="198"/>
    </row>
    <row r="30" spans="2:8">
      <c r="B30" s="315">
        <v>2</v>
      </c>
      <c r="C30" s="202"/>
      <c r="D30" s="214"/>
      <c r="E30" s="198"/>
      <c r="F30" s="198"/>
    </row>
    <row r="31" spans="2:8">
      <c r="B31" s="315">
        <v>3</v>
      </c>
      <c r="C31" s="202"/>
      <c r="D31" s="214"/>
      <c r="E31" s="198"/>
      <c r="F31" s="198"/>
    </row>
    <row r="32" spans="2:8">
      <c r="B32" s="315">
        <v>4</v>
      </c>
      <c r="C32" s="202"/>
      <c r="D32" s="214"/>
      <c r="E32" s="198"/>
      <c r="F32" s="198"/>
    </row>
    <row r="33" spans="2:8" ht="13.9" thickBot="1">
      <c r="B33" s="315">
        <v>5</v>
      </c>
      <c r="C33" s="202"/>
      <c r="D33" s="214"/>
      <c r="E33" s="198"/>
      <c r="F33" s="198"/>
    </row>
    <row r="34" spans="2:8" ht="13.9" thickBot="1">
      <c r="B34" s="203"/>
      <c r="C34" s="394" t="s">
        <v>134</v>
      </c>
      <c r="D34" s="259">
        <f>SUM(D29:D33)</f>
        <v>0</v>
      </c>
      <c r="F34" s="198"/>
      <c r="G34" s="198"/>
    </row>
    <row r="35" spans="2:8">
      <c r="B35" s="198"/>
      <c r="C35" s="233"/>
      <c r="D35" s="329"/>
      <c r="E35" s="198"/>
      <c r="F35" s="198"/>
      <c r="G35" s="198"/>
      <c r="H35" s="198"/>
    </row>
    <row r="36" spans="2:8">
      <c r="B36" s="198"/>
      <c r="C36" s="198"/>
      <c r="D36" s="198"/>
      <c r="E36" s="198"/>
      <c r="F36" s="198"/>
      <c r="G36" s="198"/>
      <c r="H36" s="198"/>
    </row>
    <row r="37" spans="2:8" ht="13.9" thickBot="1">
      <c r="B37" s="219" t="s">
        <v>308</v>
      </c>
      <c r="C37" s="219"/>
      <c r="D37" s="219"/>
      <c r="E37" s="198"/>
      <c r="F37" s="198"/>
      <c r="G37" s="198"/>
      <c r="H37" s="198"/>
    </row>
    <row r="38" spans="2:8" ht="13.15" customHeight="1">
      <c r="B38" s="569" t="s">
        <v>140</v>
      </c>
      <c r="C38" s="571" t="s">
        <v>225</v>
      </c>
      <c r="D38" s="573" t="s">
        <v>245</v>
      </c>
      <c r="E38" s="198"/>
      <c r="F38" s="198"/>
    </row>
    <row r="39" spans="2:8">
      <c r="B39" s="570"/>
      <c r="C39" s="572"/>
      <c r="D39" s="574"/>
      <c r="E39" s="198"/>
      <c r="F39" s="198"/>
    </row>
    <row r="40" spans="2:8" ht="13.9" thickBot="1">
      <c r="B40" s="570"/>
      <c r="C40" s="572"/>
      <c r="D40" s="575"/>
      <c r="E40" s="198"/>
      <c r="F40" s="198"/>
    </row>
    <row r="41" spans="2:8">
      <c r="B41" s="314">
        <v>1</v>
      </c>
      <c r="C41" s="200"/>
      <c r="D41" s="217"/>
      <c r="E41" s="198"/>
      <c r="F41" s="198"/>
    </row>
    <row r="42" spans="2:8">
      <c r="B42" s="315">
        <v>2</v>
      </c>
      <c r="C42" s="202"/>
      <c r="D42" s="214"/>
      <c r="E42" s="198"/>
      <c r="F42" s="198"/>
    </row>
    <row r="43" spans="2:8" ht="13.9" thickBot="1">
      <c r="B43" s="315">
        <v>3</v>
      </c>
      <c r="C43" s="202"/>
      <c r="D43" s="214"/>
      <c r="E43" s="198"/>
      <c r="F43" s="198"/>
    </row>
    <row r="44" spans="2:8" ht="13.9" thickBot="1">
      <c r="B44" s="203"/>
      <c r="C44" s="394" t="s">
        <v>134</v>
      </c>
      <c r="D44" s="308">
        <f>SUM(D41:D43)</f>
        <v>0</v>
      </c>
      <c r="F44" s="198"/>
      <c r="G44" s="198"/>
    </row>
    <row r="45" spans="2:8">
      <c r="B45" s="198"/>
      <c r="C45" s="198"/>
      <c r="D45" s="198"/>
      <c r="E45" s="198"/>
      <c r="F45" s="198"/>
      <c r="G45" s="198"/>
      <c r="H45" s="198"/>
    </row>
    <row r="46" spans="2:8">
      <c r="B46" s="198"/>
      <c r="C46" s="198"/>
      <c r="D46" s="198"/>
      <c r="E46" s="198"/>
      <c r="F46" s="198"/>
      <c r="G46" s="198"/>
      <c r="H46" s="198"/>
    </row>
    <row r="47" spans="2:8" ht="13.9" thickBot="1">
      <c r="B47" s="219" t="s">
        <v>309</v>
      </c>
      <c r="C47" s="292"/>
      <c r="D47" s="219"/>
      <c r="E47" s="198"/>
      <c r="F47" s="198"/>
      <c r="G47" s="198"/>
      <c r="H47" s="198"/>
    </row>
    <row r="48" spans="2:8">
      <c r="B48" s="569" t="s">
        <v>140</v>
      </c>
      <c r="C48" s="571" t="s">
        <v>225</v>
      </c>
      <c r="D48" s="573" t="s">
        <v>245</v>
      </c>
      <c r="E48" s="198"/>
      <c r="F48" s="198"/>
      <c r="G48" s="198"/>
      <c r="H48" s="198"/>
    </row>
    <row r="49" spans="2:8">
      <c r="B49" s="570"/>
      <c r="C49" s="572"/>
      <c r="D49" s="574"/>
      <c r="E49" s="198"/>
      <c r="F49" s="198"/>
      <c r="G49" s="198"/>
      <c r="H49" s="198"/>
    </row>
    <row r="50" spans="2:8" ht="13.9" thickBot="1">
      <c r="B50" s="570"/>
      <c r="C50" s="572"/>
      <c r="D50" s="575"/>
      <c r="E50" s="219"/>
      <c r="F50" s="198"/>
      <c r="G50" s="198"/>
      <c r="H50" s="198"/>
    </row>
    <row r="51" spans="2:8">
      <c r="B51" s="314">
        <v>1</v>
      </c>
      <c r="C51" s="200" t="s">
        <v>310</v>
      </c>
      <c r="D51" s="217"/>
      <c r="E51" s="198"/>
      <c r="F51" s="198"/>
      <c r="G51" s="198"/>
      <c r="H51" s="198"/>
    </row>
    <row r="52" spans="2:8">
      <c r="B52" s="315"/>
      <c r="C52" s="204" t="s">
        <v>311</v>
      </c>
      <c r="D52" s="214"/>
      <c r="E52" s="198"/>
      <c r="F52" s="198"/>
      <c r="G52" s="198"/>
      <c r="H52" s="198"/>
    </row>
    <row r="53" spans="2:8">
      <c r="B53" s="315"/>
      <c r="C53" s="204" t="s">
        <v>311</v>
      </c>
      <c r="D53" s="214"/>
      <c r="E53" s="198"/>
      <c r="F53" s="198"/>
      <c r="G53" s="198"/>
      <c r="H53" s="198"/>
    </row>
    <row r="54" spans="2:8">
      <c r="B54" s="315"/>
      <c r="C54" s="204" t="s">
        <v>311</v>
      </c>
      <c r="D54" s="214"/>
      <c r="E54" s="198"/>
      <c r="F54" s="198"/>
      <c r="G54" s="198"/>
      <c r="H54" s="198"/>
    </row>
    <row r="55" spans="2:8">
      <c r="B55" s="315"/>
      <c r="C55" s="202"/>
      <c r="D55" s="214"/>
      <c r="E55" s="198"/>
      <c r="F55" s="198"/>
      <c r="G55" s="198"/>
      <c r="H55" s="198"/>
    </row>
    <row r="56" spans="2:8">
      <c r="B56" s="315"/>
      <c r="C56" s="202"/>
      <c r="D56" s="214"/>
      <c r="E56" s="198"/>
      <c r="F56" s="198"/>
      <c r="G56" s="198"/>
      <c r="H56" s="198"/>
    </row>
    <row r="57" spans="2:8">
      <c r="B57" s="315">
        <v>2</v>
      </c>
      <c r="C57" s="202" t="s">
        <v>312</v>
      </c>
      <c r="D57" s="214"/>
      <c r="E57" s="198"/>
      <c r="F57" s="198"/>
      <c r="G57" s="198"/>
      <c r="H57" s="198"/>
    </row>
    <row r="58" spans="2:8">
      <c r="B58" s="466"/>
      <c r="C58" s="204" t="s">
        <v>311</v>
      </c>
      <c r="D58" s="214"/>
      <c r="E58" s="198"/>
      <c r="F58" s="198"/>
      <c r="G58" s="198"/>
      <c r="H58" s="198"/>
    </row>
    <row r="59" spans="2:8">
      <c r="B59" s="466"/>
      <c r="C59" s="204" t="s">
        <v>311</v>
      </c>
      <c r="D59" s="214"/>
      <c r="E59" s="198"/>
      <c r="F59" s="198"/>
      <c r="G59" s="198"/>
      <c r="H59" s="198"/>
    </row>
    <row r="60" spans="2:8">
      <c r="B60" s="466"/>
      <c r="C60" s="204" t="s">
        <v>311</v>
      </c>
      <c r="D60" s="214"/>
      <c r="E60" s="198"/>
      <c r="F60" s="198"/>
      <c r="G60" s="198"/>
      <c r="H60" s="198"/>
    </row>
    <row r="61" spans="2:8">
      <c r="B61" s="466"/>
      <c r="C61" s="204"/>
      <c r="D61" s="214"/>
      <c r="E61" s="198"/>
      <c r="F61" s="198"/>
      <c r="G61" s="198"/>
      <c r="H61" s="198"/>
    </row>
    <row r="62" spans="2:8" ht="13.9" thickBot="1">
      <c r="B62" s="467">
        <v>3</v>
      </c>
      <c r="C62" s="209" t="s">
        <v>313</v>
      </c>
      <c r="D62" s="218"/>
      <c r="E62" s="198"/>
      <c r="F62" s="198"/>
      <c r="G62" s="198"/>
      <c r="H62" s="198"/>
    </row>
    <row r="63" spans="2:8" ht="13.9" thickBot="1">
      <c r="B63" s="203"/>
      <c r="C63" s="205" t="s">
        <v>134</v>
      </c>
      <c r="D63" s="308">
        <f>SUM(D51:D62)</f>
        <v>0</v>
      </c>
      <c r="E63" s="198"/>
      <c r="F63" s="198"/>
      <c r="G63" s="198"/>
      <c r="H63" s="198"/>
    </row>
    <row r="64" spans="2:8">
      <c r="B64" s="198"/>
      <c r="C64" s="198"/>
      <c r="D64" s="198"/>
      <c r="E64" s="198"/>
      <c r="F64" s="198"/>
      <c r="G64" s="198"/>
      <c r="H64" s="198"/>
    </row>
    <row r="65" spans="2:9">
      <c r="B65" s="198"/>
      <c r="C65" s="198"/>
      <c r="D65" s="198"/>
      <c r="E65" s="198"/>
      <c r="F65" s="198"/>
      <c r="G65" s="198"/>
      <c r="H65" s="198"/>
    </row>
    <row r="66" spans="2:9" ht="13.9" thickBot="1">
      <c r="B66" s="219" t="s">
        <v>314</v>
      </c>
      <c r="C66" s="292"/>
      <c r="D66" s="219"/>
      <c r="E66" s="198"/>
      <c r="F66" s="198"/>
      <c r="G66" s="198"/>
      <c r="H66" s="198"/>
    </row>
    <row r="67" spans="2:9" ht="13.15" customHeight="1">
      <c r="B67" s="569" t="s">
        <v>140</v>
      </c>
      <c r="C67" s="571" t="s">
        <v>225</v>
      </c>
      <c r="D67" s="573" t="s">
        <v>245</v>
      </c>
      <c r="E67" s="198"/>
      <c r="F67" s="198"/>
      <c r="G67" s="198"/>
      <c r="H67" s="198"/>
    </row>
    <row r="68" spans="2:9">
      <c r="B68" s="570"/>
      <c r="C68" s="572"/>
      <c r="D68" s="574"/>
      <c r="E68" s="198"/>
      <c r="F68" s="198"/>
      <c r="G68" s="198"/>
      <c r="H68" s="198"/>
    </row>
    <row r="69" spans="2:9" ht="13.9" thickBot="1">
      <c r="B69" s="570"/>
      <c r="C69" s="572"/>
      <c r="D69" s="575"/>
      <c r="E69" s="198"/>
      <c r="F69" s="198"/>
      <c r="G69" s="198"/>
      <c r="H69" s="198"/>
    </row>
    <row r="70" spans="2:9">
      <c r="B70" s="314">
        <v>1</v>
      </c>
      <c r="C70" s="200"/>
      <c r="D70" s="217"/>
      <c r="E70" s="198"/>
      <c r="F70" s="198"/>
      <c r="G70" s="198"/>
      <c r="H70" s="198"/>
    </row>
    <row r="71" spans="2:9">
      <c r="B71" s="315">
        <v>2</v>
      </c>
      <c r="C71" s="202"/>
      <c r="D71" s="214"/>
      <c r="E71" s="198"/>
      <c r="F71" s="198"/>
      <c r="G71" s="198"/>
      <c r="H71" s="198"/>
    </row>
    <row r="72" spans="2:9" ht="13.9" thickBot="1">
      <c r="B72" s="315">
        <v>3</v>
      </c>
      <c r="C72" s="202"/>
      <c r="D72" s="214"/>
      <c r="E72" s="198"/>
      <c r="F72" s="198"/>
      <c r="G72" s="198"/>
      <c r="H72" s="198"/>
    </row>
    <row r="73" spans="2:9" ht="13.9" thickBot="1">
      <c r="B73" s="203"/>
      <c r="C73" s="394" t="s">
        <v>134</v>
      </c>
      <c r="D73" s="308">
        <f>SUM(D70:D72)</f>
        <v>0</v>
      </c>
      <c r="F73" s="198"/>
      <c r="G73" s="198"/>
      <c r="H73" s="198"/>
      <c r="I73" s="198"/>
    </row>
    <row r="74" spans="2:9">
      <c r="B74" s="198"/>
      <c r="C74" s="233"/>
      <c r="D74" s="329"/>
      <c r="E74" s="198"/>
      <c r="F74" s="198"/>
      <c r="G74" s="198"/>
      <c r="H74" s="198"/>
    </row>
    <row r="75" spans="2:9">
      <c r="B75" s="198"/>
      <c r="C75" s="233"/>
      <c r="D75" s="329"/>
      <c r="E75" s="198"/>
      <c r="F75" s="198"/>
      <c r="G75" s="198"/>
      <c r="H75" s="198"/>
    </row>
    <row r="76" spans="2:9" ht="13.9" thickBot="1">
      <c r="B76" s="219" t="s">
        <v>315</v>
      </c>
      <c r="C76" s="219"/>
      <c r="D76" s="219"/>
      <c r="E76" s="198"/>
      <c r="F76" s="198"/>
      <c r="G76" s="198"/>
      <c r="H76" s="198"/>
    </row>
    <row r="77" spans="2:9">
      <c r="B77" s="569" t="s">
        <v>140</v>
      </c>
      <c r="C77" s="571" t="s">
        <v>316</v>
      </c>
      <c r="D77" s="605" t="s">
        <v>317</v>
      </c>
      <c r="E77" s="602" t="s">
        <v>318</v>
      </c>
      <c r="F77" s="551" t="s">
        <v>134</v>
      </c>
      <c r="G77" s="198"/>
      <c r="H77" s="198"/>
    </row>
    <row r="78" spans="2:9">
      <c r="B78" s="570"/>
      <c r="C78" s="572"/>
      <c r="D78" s="606"/>
      <c r="E78" s="603"/>
      <c r="F78" s="549"/>
      <c r="G78" s="198"/>
      <c r="H78" s="198"/>
    </row>
    <row r="79" spans="2:9" ht="13.9" thickBot="1">
      <c r="B79" s="570"/>
      <c r="C79" s="572"/>
      <c r="D79" s="607"/>
      <c r="E79" s="604"/>
      <c r="F79" s="550"/>
      <c r="G79" s="198"/>
      <c r="H79" s="198"/>
    </row>
    <row r="80" spans="2:9">
      <c r="B80" s="314">
        <v>1</v>
      </c>
      <c r="C80" s="200"/>
      <c r="D80" s="217"/>
      <c r="E80" s="309"/>
      <c r="F80" s="214">
        <f>SUM(D80:E80)</f>
        <v>0</v>
      </c>
      <c r="G80" s="198"/>
      <c r="H80" s="198"/>
    </row>
    <row r="81" spans="2:8">
      <c r="B81" s="315">
        <v>2</v>
      </c>
      <c r="C81" s="202"/>
      <c r="D81" s="214"/>
      <c r="E81" s="310"/>
      <c r="F81" s="214">
        <f>SUM(D81:E81)</f>
        <v>0</v>
      </c>
      <c r="G81" s="198"/>
      <c r="H81" s="198"/>
    </row>
    <row r="82" spans="2:8" ht="13.9" thickBot="1">
      <c r="B82" s="315">
        <v>3</v>
      </c>
      <c r="C82" s="202"/>
      <c r="D82" s="214"/>
      <c r="E82" s="310"/>
      <c r="F82" s="214">
        <f>SUM(D82:E82)</f>
        <v>0</v>
      </c>
      <c r="G82" s="198"/>
      <c r="H82" s="198"/>
    </row>
    <row r="83" spans="2:8" ht="13.9" thickBot="1">
      <c r="B83" s="203"/>
      <c r="C83" s="205" t="s">
        <v>134</v>
      </c>
      <c r="D83" s="210">
        <f>SUM(D80:D82)</f>
        <v>0</v>
      </c>
      <c r="E83" s="211">
        <f>SUM(E80:E82)</f>
        <v>0</v>
      </c>
      <c r="F83" s="212">
        <f>SUM(D83:E83)</f>
        <v>0</v>
      </c>
      <c r="G83" s="198"/>
      <c r="H83" s="198"/>
    </row>
    <row r="84" spans="2:8">
      <c r="B84" s="198"/>
      <c r="C84" s="198"/>
      <c r="D84" s="198"/>
      <c r="E84" s="198"/>
      <c r="F84" s="198"/>
      <c r="G84" s="198"/>
      <c r="H84" s="198"/>
    </row>
    <row r="85" spans="2:8">
      <c r="B85" s="198"/>
      <c r="C85" s="198"/>
      <c r="D85" s="198"/>
      <c r="E85" s="198"/>
      <c r="F85" s="198"/>
      <c r="G85" s="198"/>
      <c r="H85" s="198"/>
    </row>
    <row r="86" spans="2:8" ht="13.9" thickBot="1">
      <c r="B86" s="219" t="s">
        <v>319</v>
      </c>
      <c r="C86" s="292"/>
      <c r="D86" s="219"/>
      <c r="E86" s="198"/>
      <c r="F86" s="198"/>
      <c r="G86" s="198"/>
      <c r="H86" s="198"/>
    </row>
    <row r="87" spans="2:8">
      <c r="B87" s="569" t="s">
        <v>140</v>
      </c>
      <c r="C87" s="571" t="s">
        <v>225</v>
      </c>
      <c r="D87" s="573" t="s">
        <v>245</v>
      </c>
      <c r="E87" s="198"/>
      <c r="F87" s="198"/>
      <c r="G87" s="198"/>
      <c r="H87" s="198"/>
    </row>
    <row r="88" spans="2:8">
      <c r="B88" s="570"/>
      <c r="C88" s="572"/>
      <c r="D88" s="574"/>
      <c r="E88" s="198"/>
      <c r="F88" s="198"/>
      <c r="G88" s="198"/>
      <c r="H88" s="198"/>
    </row>
    <row r="89" spans="2:8" ht="13.9" thickBot="1">
      <c r="B89" s="570"/>
      <c r="C89" s="572"/>
      <c r="D89" s="575"/>
      <c r="E89" s="198"/>
      <c r="F89" s="198"/>
      <c r="G89" s="198"/>
      <c r="H89" s="198"/>
    </row>
    <row r="90" spans="2:8">
      <c r="B90" s="314">
        <v>1</v>
      </c>
      <c r="C90" s="200"/>
      <c r="D90" s="217"/>
      <c r="E90" s="198"/>
      <c r="F90" s="198"/>
      <c r="G90" s="198"/>
      <c r="H90" s="198"/>
    </row>
    <row r="91" spans="2:8">
      <c r="B91" s="315">
        <v>2</v>
      </c>
      <c r="C91" s="202"/>
      <c r="D91" s="214"/>
      <c r="E91" s="198"/>
      <c r="F91" s="198"/>
      <c r="G91" s="198"/>
      <c r="H91" s="198"/>
    </row>
    <row r="92" spans="2:8" ht="13.9" thickBot="1">
      <c r="B92" s="315">
        <v>3</v>
      </c>
      <c r="C92" s="202"/>
      <c r="D92" s="214"/>
      <c r="E92" s="198"/>
      <c r="F92" s="198"/>
      <c r="G92" s="198"/>
      <c r="H92" s="198"/>
    </row>
    <row r="93" spans="2:8" ht="13.9" thickBot="1">
      <c r="B93" s="203"/>
      <c r="C93" s="394" t="s">
        <v>134</v>
      </c>
      <c r="D93" s="308">
        <f>SUM(D90:D92)</f>
        <v>0</v>
      </c>
      <c r="E93" s="198"/>
      <c r="F93" s="198"/>
      <c r="G93" s="198"/>
      <c r="H93" s="198"/>
    </row>
    <row r="94" spans="2:8">
      <c r="B94" s="198"/>
      <c r="C94" s="233"/>
      <c r="D94" s="329"/>
      <c r="E94" s="198"/>
      <c r="F94" s="198"/>
      <c r="G94" s="198"/>
      <c r="H94" s="198"/>
    </row>
    <row r="95" spans="2:8">
      <c r="B95" s="198"/>
      <c r="C95" s="233"/>
      <c r="D95" s="329"/>
      <c r="E95" s="198"/>
      <c r="F95" s="198"/>
      <c r="G95" s="198"/>
      <c r="H95" s="198"/>
    </row>
    <row r="96" spans="2:8" ht="13.9" thickBot="1">
      <c r="B96" s="298" t="s">
        <v>320</v>
      </c>
      <c r="C96" s="219"/>
      <c r="D96" s="219"/>
      <c r="E96" s="198"/>
      <c r="F96" s="198"/>
      <c r="G96" s="198"/>
      <c r="H96" s="198"/>
    </row>
    <row r="97" spans="2:9" ht="13.15" customHeight="1">
      <c r="B97" s="569" t="s">
        <v>140</v>
      </c>
      <c r="C97" s="571" t="s">
        <v>225</v>
      </c>
      <c r="D97" s="573" t="s">
        <v>245</v>
      </c>
      <c r="E97" s="198"/>
      <c r="F97" s="198"/>
    </row>
    <row r="98" spans="2:9">
      <c r="B98" s="570"/>
      <c r="C98" s="572"/>
      <c r="D98" s="574"/>
      <c r="E98" s="198"/>
      <c r="F98" s="198"/>
    </row>
    <row r="99" spans="2:9" ht="13.9" thickBot="1">
      <c r="B99" s="578"/>
      <c r="C99" s="579"/>
      <c r="D99" s="575"/>
      <c r="E99" s="198"/>
      <c r="F99" s="198"/>
    </row>
    <row r="100" spans="2:9">
      <c r="B100" s="315">
        <v>1</v>
      </c>
      <c r="C100" s="204" t="s">
        <v>321</v>
      </c>
      <c r="D100" s="214"/>
      <c r="E100" s="198"/>
      <c r="F100" s="198"/>
    </row>
    <row r="101" spans="2:9">
      <c r="B101" s="315">
        <v>2</v>
      </c>
      <c r="C101" s="255" t="s">
        <v>322</v>
      </c>
      <c r="D101" s="214"/>
      <c r="E101" s="198"/>
      <c r="F101" s="198"/>
    </row>
    <row r="102" spans="2:9">
      <c r="B102" s="315">
        <v>3</v>
      </c>
      <c r="C102" s="204" t="s">
        <v>323</v>
      </c>
      <c r="D102" s="214"/>
      <c r="E102" s="198"/>
      <c r="F102" s="198"/>
    </row>
    <row r="103" spans="2:9">
      <c r="B103" s="315">
        <v>4</v>
      </c>
      <c r="C103" s="204" t="s">
        <v>324</v>
      </c>
      <c r="D103" s="214"/>
      <c r="E103" s="198"/>
      <c r="F103" s="198"/>
    </row>
    <row r="104" spans="2:9" ht="13.9" thickBot="1">
      <c r="B104" s="315"/>
      <c r="C104" s="202"/>
      <c r="D104" s="214"/>
      <c r="E104" s="198"/>
      <c r="F104" s="198"/>
    </row>
    <row r="105" spans="2:9" ht="13.9" thickBot="1">
      <c r="B105" s="203"/>
      <c r="C105" s="394" t="s">
        <v>134</v>
      </c>
      <c r="D105" s="308">
        <f>SUM(D100:D104)</f>
        <v>0</v>
      </c>
      <c r="F105" s="198"/>
      <c r="G105" s="198"/>
    </row>
    <row r="106" spans="2:9">
      <c r="B106" s="198"/>
      <c r="C106" s="198"/>
      <c r="D106" s="198"/>
      <c r="E106" s="198"/>
      <c r="F106" s="198"/>
      <c r="G106" s="198"/>
      <c r="H106" s="198"/>
    </row>
    <row r="107" spans="2:9">
      <c r="B107" s="198"/>
      <c r="C107" s="198"/>
      <c r="D107" s="198"/>
      <c r="E107" s="198"/>
      <c r="F107" s="198"/>
      <c r="G107" s="198"/>
      <c r="H107" s="198"/>
    </row>
    <row r="108" spans="2:9" ht="13.9" thickBot="1">
      <c r="B108" s="298" t="s">
        <v>325</v>
      </c>
      <c r="C108" s="219"/>
      <c r="D108" s="219"/>
      <c r="E108" s="198"/>
      <c r="F108" s="198"/>
      <c r="G108" s="198"/>
      <c r="H108" s="198"/>
    </row>
    <row r="109" spans="2:9" ht="13.9" thickBot="1">
      <c r="B109" s="596" t="s">
        <v>326</v>
      </c>
      <c r="C109" s="597"/>
      <c r="D109" s="597"/>
      <c r="E109" s="597"/>
      <c r="F109" s="598"/>
      <c r="G109" s="198"/>
      <c r="H109" s="198"/>
    </row>
    <row r="110" spans="2:9">
      <c r="B110" s="571" t="s">
        <v>140</v>
      </c>
      <c r="C110" s="576" t="s">
        <v>327</v>
      </c>
      <c r="D110" s="385"/>
      <c r="E110" s="600" t="s">
        <v>328</v>
      </c>
      <c r="F110" s="551" t="s">
        <v>329</v>
      </c>
      <c r="G110" s="198"/>
      <c r="H110" s="198"/>
      <c r="I110" s="198"/>
    </row>
    <row r="111" spans="2:9">
      <c r="B111" s="572"/>
      <c r="C111" s="577"/>
      <c r="D111" s="386" t="s">
        <v>330</v>
      </c>
      <c r="E111" s="601"/>
      <c r="F111" s="549"/>
      <c r="G111" s="198"/>
      <c r="H111" s="198"/>
      <c r="I111" s="198"/>
    </row>
    <row r="112" spans="2:9" ht="13.9" thickBot="1">
      <c r="B112" s="572"/>
      <c r="C112" s="577"/>
      <c r="D112" s="386"/>
      <c r="E112" s="601"/>
      <c r="F112" s="549"/>
      <c r="G112" s="198"/>
      <c r="H112" s="198"/>
      <c r="I112" s="198"/>
    </row>
    <row r="113" spans="2:9">
      <c r="B113" s="590" t="s">
        <v>331</v>
      </c>
      <c r="C113" s="591"/>
      <c r="D113" s="591"/>
      <c r="E113" s="591"/>
      <c r="F113" s="592"/>
      <c r="G113" s="198"/>
      <c r="H113" s="198"/>
      <c r="I113" s="198"/>
    </row>
    <row r="114" spans="2:9">
      <c r="B114" s="325">
        <v>1</v>
      </c>
      <c r="C114" s="198"/>
      <c r="D114" s="202"/>
      <c r="E114" s="399"/>
      <c r="F114" s="251"/>
      <c r="G114" s="198"/>
      <c r="H114" s="198"/>
      <c r="I114" s="198"/>
    </row>
    <row r="115" spans="2:9">
      <c r="B115" s="325">
        <v>2</v>
      </c>
      <c r="C115" s="198"/>
      <c r="D115" s="202"/>
      <c r="E115" s="400"/>
      <c r="F115" s="251"/>
      <c r="G115" s="198"/>
      <c r="H115" s="198"/>
      <c r="I115" s="198"/>
    </row>
    <row r="116" spans="2:9" ht="13.9" thickBot="1">
      <c r="B116" s="313">
        <v>3</v>
      </c>
      <c r="C116" s="306"/>
      <c r="D116" s="209"/>
      <c r="E116" s="392"/>
      <c r="F116" s="307"/>
      <c r="G116" s="198"/>
      <c r="H116" s="198"/>
      <c r="I116" s="198"/>
    </row>
    <row r="117" spans="2:9" ht="13.9" thickBot="1">
      <c r="B117" s="256" t="s">
        <v>134</v>
      </c>
      <c r="C117" s="397"/>
      <c r="D117" s="397"/>
      <c r="E117" s="398"/>
      <c r="F117" s="251">
        <f>SUM(F114:F116)</f>
        <v>0</v>
      </c>
      <c r="G117" s="198"/>
      <c r="H117" s="198"/>
      <c r="I117" s="198"/>
    </row>
    <row r="118" spans="2:9">
      <c r="B118" s="587" t="s">
        <v>332</v>
      </c>
      <c r="C118" s="588"/>
      <c r="D118" s="588"/>
      <c r="E118" s="588"/>
      <c r="F118" s="589"/>
      <c r="G118" s="198"/>
      <c r="H118" s="198"/>
      <c r="I118" s="198"/>
    </row>
    <row r="119" spans="2:9">
      <c r="B119" s="325">
        <v>1</v>
      </c>
      <c r="C119" s="198"/>
      <c r="D119" s="202"/>
      <c r="E119" s="400"/>
      <c r="F119" s="214"/>
      <c r="G119" s="198"/>
      <c r="H119" s="198"/>
      <c r="I119" s="198"/>
    </row>
    <row r="120" spans="2:9">
      <c r="B120" s="325">
        <v>2</v>
      </c>
      <c r="C120" s="198"/>
      <c r="D120" s="202"/>
      <c r="E120" s="400"/>
      <c r="F120" s="214"/>
      <c r="G120" s="198"/>
      <c r="H120" s="198"/>
      <c r="I120" s="198"/>
    </row>
    <row r="121" spans="2:9" ht="13.9" thickBot="1">
      <c r="B121" s="313">
        <v>3</v>
      </c>
      <c r="C121" s="306"/>
      <c r="D121" s="209"/>
      <c r="E121" s="392"/>
      <c r="F121" s="218"/>
      <c r="H121" s="198"/>
      <c r="I121" s="198"/>
    </row>
    <row r="122" spans="2:9" ht="13.9" thickBot="1">
      <c r="B122" s="256" t="s">
        <v>134</v>
      </c>
      <c r="C122" s="397"/>
      <c r="D122" s="397"/>
      <c r="E122" s="398"/>
      <c r="F122" s="393">
        <f>SUM(F119:F121)</f>
        <v>0</v>
      </c>
      <c r="G122" s="198"/>
      <c r="H122" s="198"/>
      <c r="I122" s="198"/>
    </row>
    <row r="123" spans="2:9" ht="13.9" thickBot="1">
      <c r="B123" s="256"/>
      <c r="C123" s="397"/>
      <c r="D123" s="397"/>
      <c r="E123" s="397"/>
      <c r="F123" s="418"/>
      <c r="G123" s="198"/>
      <c r="H123" s="198"/>
      <c r="I123" s="198"/>
    </row>
    <row r="124" spans="2:9" ht="13.9" thickBot="1">
      <c r="B124" s="596" t="s">
        <v>333</v>
      </c>
      <c r="C124" s="597"/>
      <c r="D124" s="597"/>
      <c r="E124" s="597"/>
      <c r="F124" s="598"/>
      <c r="G124" s="198"/>
      <c r="H124" s="198"/>
      <c r="I124" s="198"/>
    </row>
    <row r="125" spans="2:9">
      <c r="B125" s="584" t="s">
        <v>334</v>
      </c>
      <c r="C125" s="585"/>
      <c r="D125" s="585"/>
      <c r="E125" s="585"/>
      <c r="F125" s="599"/>
      <c r="G125" s="198"/>
      <c r="H125" s="198"/>
      <c r="I125" s="198"/>
    </row>
    <row r="126" spans="2:9">
      <c r="B126" s="325">
        <v>1</v>
      </c>
      <c r="C126" s="198"/>
      <c r="D126" s="202"/>
      <c r="E126" s="400"/>
      <c r="F126" s="251"/>
      <c r="G126" s="198"/>
      <c r="H126" s="198"/>
      <c r="I126" s="198"/>
    </row>
    <row r="127" spans="2:9">
      <c r="B127" s="325">
        <v>2</v>
      </c>
      <c r="C127" s="198"/>
      <c r="D127" s="202"/>
      <c r="E127" s="400"/>
      <c r="F127" s="251"/>
      <c r="G127" s="198"/>
      <c r="H127" s="198"/>
      <c r="I127" s="198"/>
    </row>
    <row r="128" spans="2:9" ht="13.9" thickBot="1">
      <c r="B128" s="325">
        <v>3</v>
      </c>
      <c r="C128" s="198"/>
      <c r="D128" s="202"/>
      <c r="E128" s="400"/>
      <c r="F128" s="251"/>
      <c r="G128" s="198"/>
      <c r="H128" s="198"/>
      <c r="I128" s="198"/>
    </row>
    <row r="129" spans="2:9" ht="13.9" thickBot="1">
      <c r="B129" s="394" t="s">
        <v>134</v>
      </c>
      <c r="C129" s="395"/>
      <c r="D129" s="395"/>
      <c r="E129" s="396"/>
      <c r="F129" s="254">
        <f>SUM(F126:F128)</f>
        <v>0</v>
      </c>
      <c r="G129" s="198"/>
      <c r="H129" s="198"/>
      <c r="I129" s="198"/>
    </row>
    <row r="130" spans="2:9">
      <c r="B130" s="584" t="s">
        <v>335</v>
      </c>
      <c r="C130" s="585"/>
      <c r="D130" s="585"/>
      <c r="E130" s="585"/>
      <c r="F130" s="586"/>
      <c r="G130" s="198"/>
      <c r="H130" s="198"/>
      <c r="I130" s="198"/>
    </row>
    <row r="131" spans="2:9">
      <c r="B131" s="325">
        <v>1</v>
      </c>
      <c r="C131" s="198"/>
      <c r="D131" s="202"/>
      <c r="E131" s="400"/>
      <c r="F131" s="251"/>
      <c r="G131" s="198"/>
      <c r="H131" s="198"/>
      <c r="I131" s="198"/>
    </row>
    <row r="132" spans="2:9">
      <c r="B132" s="325">
        <v>2</v>
      </c>
      <c r="C132" s="198"/>
      <c r="D132" s="202"/>
      <c r="E132" s="400"/>
      <c r="F132" s="251"/>
      <c r="G132" s="198"/>
      <c r="H132" s="198"/>
      <c r="I132" s="198"/>
    </row>
    <row r="133" spans="2:9" ht="13.9" thickBot="1">
      <c r="B133" s="325">
        <v>3</v>
      </c>
      <c r="C133" s="198"/>
      <c r="D133" s="209"/>
      <c r="E133" s="400"/>
      <c r="F133" s="251"/>
      <c r="G133" s="198"/>
      <c r="H133" s="198"/>
      <c r="I133" s="198"/>
    </row>
    <row r="134" spans="2:9" ht="13.9" thickBot="1">
      <c r="B134" s="593" t="s">
        <v>134</v>
      </c>
      <c r="C134" s="594"/>
      <c r="D134" s="594"/>
      <c r="E134" s="595"/>
      <c r="F134" s="254">
        <f>SUM(F131:F133)</f>
        <v>0</v>
      </c>
      <c r="G134" s="198"/>
      <c r="H134" s="198"/>
    </row>
    <row r="135" spans="2:9">
      <c r="B135" s="198"/>
      <c r="C135" s="198"/>
      <c r="D135" s="198"/>
      <c r="E135" s="198"/>
      <c r="F135" s="198"/>
      <c r="G135" s="198"/>
      <c r="H135" s="198"/>
    </row>
  </sheetData>
  <mergeCells count="40">
    <mergeCell ref="G8:G10"/>
    <mergeCell ref="F8:F10"/>
    <mergeCell ref="D38:D40"/>
    <mergeCell ref="D26:D28"/>
    <mergeCell ref="B97:B99"/>
    <mergeCell ref="C97:C99"/>
    <mergeCell ref="D97:D99"/>
    <mergeCell ref="B26:B28"/>
    <mergeCell ref="C26:C28"/>
    <mergeCell ref="E8:E10"/>
    <mergeCell ref="F77:F79"/>
    <mergeCell ref="B48:B50"/>
    <mergeCell ref="C48:C50"/>
    <mergeCell ref="D48:D50"/>
    <mergeCell ref="B67:B69"/>
    <mergeCell ref="C67:C69"/>
    <mergeCell ref="B8:B10"/>
    <mergeCell ref="C8:C10"/>
    <mergeCell ref="D8:D10"/>
    <mergeCell ref="B38:B40"/>
    <mergeCell ref="C38:C40"/>
    <mergeCell ref="D67:D69"/>
    <mergeCell ref="E77:E79"/>
    <mergeCell ref="B77:B79"/>
    <mergeCell ref="C77:C79"/>
    <mergeCell ref="D87:D89"/>
    <mergeCell ref="D77:D79"/>
    <mergeCell ref="B87:B89"/>
    <mergeCell ref="C87:C89"/>
    <mergeCell ref="B130:F130"/>
    <mergeCell ref="B118:F118"/>
    <mergeCell ref="B113:F113"/>
    <mergeCell ref="B134:E134"/>
    <mergeCell ref="B109:F109"/>
    <mergeCell ref="B124:F124"/>
    <mergeCell ref="B125:F125"/>
    <mergeCell ref="B110:B112"/>
    <mergeCell ref="C110:C112"/>
    <mergeCell ref="E110:E112"/>
    <mergeCell ref="F110:F1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C35"/>
  <sheetViews>
    <sheetView topLeftCell="A13" workbookViewId="0">
      <selection activeCell="E23" sqref="E23"/>
    </sheetView>
  </sheetViews>
  <sheetFormatPr defaultColWidth="9.140625" defaultRowHeight="13.9"/>
  <cols>
    <col min="1" max="1" width="36.7109375" style="14" customWidth="1"/>
    <col min="2" max="2" width="22" style="59" customWidth="1"/>
    <col min="3" max="3" width="19.42578125" style="59" bestFit="1" customWidth="1"/>
    <col min="4" max="4" width="9.140625" style="14"/>
    <col min="5" max="5" width="10.85546875" style="14" customWidth="1"/>
    <col min="6" max="16384" width="9.140625" style="14"/>
  </cols>
  <sheetData>
    <row r="1" spans="1:3" ht="16.5" customHeight="1">
      <c r="A1" s="608" t="s">
        <v>336</v>
      </c>
      <c r="B1" s="608"/>
      <c r="C1" s="608"/>
    </row>
    <row r="2" spans="1:3" ht="17.25" customHeight="1">
      <c r="A2" s="14" t="s">
        <v>337</v>
      </c>
    </row>
    <row r="3" spans="1:3" ht="14.45" thickBot="1"/>
    <row r="4" spans="1:3" ht="14.45" thickBot="1">
      <c r="A4" s="68"/>
      <c r="B4" s="72" t="str">
        <f>'BANK REC-CURRENT'!B4</f>
        <v>In Rs.'</v>
      </c>
    </row>
    <row r="5" spans="1:3" ht="14.45">
      <c r="A5" s="69" t="s">
        <v>338</v>
      </c>
      <c r="B5" s="73" t="e">
        <f>B10</f>
        <v>#REF!</v>
      </c>
      <c r="C5" s="14"/>
    </row>
    <row r="6" spans="1:3" ht="14.45">
      <c r="A6" s="69"/>
      <c r="B6" s="73"/>
      <c r="C6" s="14"/>
    </row>
    <row r="7" spans="1:3" ht="14.45">
      <c r="A7" s="70" t="s">
        <v>339</v>
      </c>
      <c r="B7" s="73"/>
      <c r="C7" s="14"/>
    </row>
    <row r="8" spans="1:3" ht="14.45">
      <c r="A8" s="69"/>
      <c r="B8" s="74">
        <v>0</v>
      </c>
      <c r="C8" s="14"/>
    </row>
    <row r="9" spans="1:3" ht="14.45">
      <c r="A9" s="69"/>
      <c r="B9" s="74"/>
      <c r="C9" s="14"/>
    </row>
    <row r="10" spans="1:3" ht="15" thickBot="1">
      <c r="A10" s="71" t="s">
        <v>340</v>
      </c>
      <c r="B10" s="75" t="e">
        <f>'FORM 3'!#REF!</f>
        <v>#REF!</v>
      </c>
      <c r="C10" s="14"/>
    </row>
    <row r="13" spans="1:3">
      <c r="A13" s="14" t="s">
        <v>341</v>
      </c>
      <c r="B13" s="60"/>
      <c r="C13" s="14"/>
    </row>
    <row r="14" spans="1:3">
      <c r="B14" s="60"/>
      <c r="C14" s="14"/>
    </row>
    <row r="15" spans="1:3">
      <c r="B15" s="60"/>
      <c r="C15" s="14"/>
    </row>
    <row r="16" spans="1:3">
      <c r="B16" s="60"/>
      <c r="C16" s="14"/>
    </row>
    <row r="17" spans="1:3">
      <c r="A17" s="14" t="s">
        <v>342</v>
      </c>
      <c r="B17" s="60" t="s">
        <v>343</v>
      </c>
      <c r="C17" s="14"/>
    </row>
    <row r="18" spans="1:3">
      <c r="B18" s="60" t="s">
        <v>110</v>
      </c>
      <c r="C18" s="14"/>
    </row>
    <row r="19" spans="1:3">
      <c r="B19" s="60"/>
      <c r="C19" s="14"/>
    </row>
    <row r="20" spans="1:3">
      <c r="B20" s="60"/>
      <c r="C20" s="14"/>
    </row>
    <row r="21" spans="1:3">
      <c r="A21" s="14" t="s">
        <v>344</v>
      </c>
      <c r="B21" s="60" t="s">
        <v>343</v>
      </c>
      <c r="C21" s="14"/>
    </row>
    <row r="22" spans="1:3">
      <c r="B22" s="60"/>
      <c r="C22" s="14"/>
    </row>
    <row r="23" spans="1:3">
      <c r="A23" s="14" t="s">
        <v>345</v>
      </c>
      <c r="B23" s="60" t="s">
        <v>346</v>
      </c>
      <c r="C23" s="14"/>
    </row>
    <row r="24" spans="1:3">
      <c r="B24" s="60"/>
      <c r="C24" s="14"/>
    </row>
    <row r="25" spans="1:3">
      <c r="B25" s="14"/>
      <c r="C25" s="14"/>
    </row>
    <row r="26" spans="1:3">
      <c r="A26" s="14" t="s">
        <v>347</v>
      </c>
      <c r="C26" s="14"/>
    </row>
    <row r="27" spans="1:3">
      <c r="C27" s="14"/>
    </row>
    <row r="28" spans="1:3">
      <c r="C28" s="14"/>
    </row>
    <row r="29" spans="1:3">
      <c r="C29" s="14"/>
    </row>
    <row r="30" spans="1:3">
      <c r="C30" s="14"/>
    </row>
    <row r="31" spans="1:3">
      <c r="C31" s="14"/>
    </row>
    <row r="32" spans="1:3">
      <c r="C32" s="14"/>
    </row>
    <row r="33" spans="3:3">
      <c r="C33" s="14"/>
    </row>
    <row r="34" spans="3:3">
      <c r="C34" s="14"/>
    </row>
    <row r="35" spans="3:3">
      <c r="C35" s="14"/>
    </row>
  </sheetData>
  <mergeCells count="1">
    <mergeCell ref="A1:C1"/>
  </mergeCells>
  <phoneticPr fontId="7"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D25"/>
  <sheetViews>
    <sheetView workbookViewId="0">
      <selection activeCell="E40" sqref="E40"/>
    </sheetView>
  </sheetViews>
  <sheetFormatPr defaultRowHeight="13.15"/>
  <cols>
    <col min="1" max="1" width="40.28515625" customWidth="1"/>
    <col min="2" max="2" width="16.42578125" customWidth="1"/>
    <col min="3" max="3" width="13.85546875" customWidth="1"/>
  </cols>
  <sheetData>
    <row r="1" spans="1:4" ht="14.45">
      <c r="A1" s="609" t="str">
        <f>'BANK REC-SAVING'!A1:C1</f>
        <v>BANK RECONCILIATION</v>
      </c>
      <c r="B1" s="609"/>
      <c r="C1" s="609"/>
    </row>
    <row r="2" spans="1:4" ht="13.9">
      <c r="A2" s="1" t="s">
        <v>337</v>
      </c>
      <c r="B2" s="1"/>
      <c r="C2" s="1"/>
    </row>
    <row r="3" spans="1:4" ht="14.45" thickBot="1">
      <c r="A3" s="1"/>
      <c r="B3" s="1"/>
      <c r="C3" s="1"/>
    </row>
    <row r="4" spans="1:4" ht="14.45" thickBot="1">
      <c r="A4" s="61"/>
      <c r="B4" s="67" t="s">
        <v>348</v>
      </c>
      <c r="D4" s="1"/>
    </row>
    <row r="5" spans="1:4" ht="13.9">
      <c r="A5" s="62" t="str">
        <f>'BANK REC-SAVING'!A5</f>
        <v>Bank Balance 31/12/2013</v>
      </c>
      <c r="B5" s="65" t="e">
        <f>'FORM 3'!#REF!</f>
        <v>#REF!</v>
      </c>
      <c r="D5" s="1"/>
    </row>
    <row r="6" spans="1:4" ht="13.9">
      <c r="A6" s="62"/>
      <c r="B6" s="65"/>
      <c r="D6" s="1"/>
    </row>
    <row r="7" spans="1:4" ht="13.9">
      <c r="A7" s="63" t="str">
        <f>'BANK REC-SAVING'!A7</f>
        <v>Adjustments</v>
      </c>
      <c r="B7" s="65">
        <v>0</v>
      </c>
      <c r="D7" s="1"/>
    </row>
    <row r="8" spans="1:4" ht="13.9">
      <c r="A8" s="63"/>
      <c r="B8" s="65"/>
      <c r="D8" s="1"/>
    </row>
    <row r="9" spans="1:4" ht="14.45" thickBot="1">
      <c r="A9" s="64" t="str">
        <f>'BANK REC-SAVING'!A10</f>
        <v>Cash Book Balance 31/12/2013</v>
      </c>
      <c r="B9" s="66" t="e">
        <f>B5</f>
        <v>#REF!</v>
      </c>
      <c r="D9" s="1"/>
    </row>
    <row r="10" spans="1:4" ht="13.9">
      <c r="A10" s="1"/>
      <c r="B10" s="1"/>
      <c r="C10" s="4"/>
      <c r="D10" s="1"/>
    </row>
    <row r="11" spans="1:4" ht="13.9">
      <c r="A11" s="1"/>
      <c r="B11" s="2"/>
      <c r="C11" s="1"/>
      <c r="D11" s="1"/>
    </row>
    <row r="12" spans="1:4" ht="13.9">
      <c r="A12" s="1" t="s">
        <v>341</v>
      </c>
      <c r="B12" s="3"/>
      <c r="C12" s="1"/>
      <c r="D12" s="1"/>
    </row>
    <row r="13" spans="1:4" ht="13.9">
      <c r="A13" s="1"/>
      <c r="B13" s="3"/>
      <c r="C13" s="1"/>
      <c r="D13" s="1"/>
    </row>
    <row r="14" spans="1:4" ht="13.9">
      <c r="A14" s="1"/>
      <c r="B14" s="3"/>
      <c r="C14" s="1"/>
      <c r="D14" s="1"/>
    </row>
    <row r="15" spans="1:4" ht="13.9">
      <c r="A15" s="1"/>
      <c r="B15" s="3"/>
      <c r="C15" s="1"/>
      <c r="D15" s="1"/>
    </row>
    <row r="16" spans="1:4" ht="13.9">
      <c r="A16" s="1" t="s">
        <v>342</v>
      </c>
      <c r="B16" s="3" t="s">
        <v>343</v>
      </c>
      <c r="C16" s="1"/>
      <c r="D16" s="1"/>
    </row>
    <row r="17" spans="1:4" ht="13.9">
      <c r="A17" s="1"/>
      <c r="B17" s="3"/>
      <c r="C17" s="1"/>
      <c r="D17" s="1"/>
    </row>
    <row r="18" spans="1:4" ht="13.9">
      <c r="A18" s="1"/>
      <c r="B18" s="3"/>
      <c r="C18" s="1"/>
      <c r="D18" s="1"/>
    </row>
    <row r="19" spans="1:4" ht="13.9">
      <c r="A19" s="1"/>
      <c r="B19" s="3"/>
      <c r="C19" s="1"/>
      <c r="D19" s="1"/>
    </row>
    <row r="20" spans="1:4" ht="13.9">
      <c r="A20" s="1" t="s">
        <v>344</v>
      </c>
      <c r="B20" s="3" t="s">
        <v>343</v>
      </c>
      <c r="C20" s="1"/>
      <c r="D20" s="1"/>
    </row>
    <row r="21" spans="1:4" ht="13.9">
      <c r="A21" s="1"/>
      <c r="B21" s="3"/>
      <c r="C21" s="1"/>
      <c r="D21" s="1"/>
    </row>
    <row r="22" spans="1:4" ht="13.9">
      <c r="A22" s="1" t="s">
        <v>345</v>
      </c>
      <c r="B22" s="3" t="s">
        <v>346</v>
      </c>
      <c r="C22" s="1"/>
      <c r="D22" s="1"/>
    </row>
    <row r="23" spans="1:4" ht="13.9">
      <c r="A23" s="1"/>
      <c r="B23" s="3"/>
      <c r="C23" s="1"/>
      <c r="D23" s="1"/>
    </row>
    <row r="24" spans="1:4" ht="13.9">
      <c r="A24" s="1"/>
      <c r="B24" s="1"/>
      <c r="C24" s="1"/>
      <c r="D24" s="1"/>
    </row>
    <row r="25" spans="1:4" ht="13.9">
      <c r="A25" s="1" t="s">
        <v>347</v>
      </c>
    </row>
  </sheetData>
  <mergeCells count="1">
    <mergeCell ref="A1:C1"/>
  </mergeCells>
  <phoneticPr fontId="7"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S54"/>
  <sheetViews>
    <sheetView workbookViewId="0">
      <selection activeCell="O10" sqref="O10"/>
    </sheetView>
  </sheetViews>
  <sheetFormatPr defaultColWidth="9.140625" defaultRowHeight="15" customHeight="1"/>
  <cols>
    <col min="1" max="1" width="18.5703125" style="11" customWidth="1"/>
    <col min="2" max="2" width="22.85546875" style="11" customWidth="1"/>
    <col min="3" max="4" width="15.140625" style="11" hidden="1" customWidth="1"/>
    <col min="5" max="5" width="0.85546875" style="11" hidden="1" customWidth="1"/>
    <col min="6" max="6" width="14" style="11" customWidth="1"/>
    <col min="7" max="7" width="29.5703125" style="43" customWidth="1"/>
    <col min="8" max="8" width="18.42578125" style="43" customWidth="1"/>
    <col min="9" max="9" width="13.140625" style="11" hidden="1" customWidth="1"/>
    <col min="10" max="10" width="11.7109375" style="11" hidden="1" customWidth="1"/>
    <col min="11" max="11" width="14.28515625" style="11" hidden="1" customWidth="1"/>
    <col min="12" max="12" width="15.5703125" style="11" hidden="1" customWidth="1"/>
    <col min="13" max="13" width="14.85546875" style="11" hidden="1" customWidth="1"/>
    <col min="14" max="14" width="0.85546875" style="11" customWidth="1"/>
    <col min="15" max="15" width="25" style="11" customWidth="1"/>
    <col min="16" max="16" width="12.7109375" style="11" customWidth="1"/>
    <col min="17" max="17" width="13.7109375" style="165" customWidth="1"/>
    <col min="18" max="19" width="12.7109375" style="11" customWidth="1"/>
    <col min="20" max="20" width="0.5703125" style="11" customWidth="1"/>
    <col min="21" max="21" width="0.85546875" style="11" customWidth="1"/>
    <col min="22" max="22" width="23.7109375" style="11" customWidth="1"/>
    <col min="23" max="23" width="15.42578125" style="11" customWidth="1"/>
    <col min="24" max="51" width="12.7109375" style="11" customWidth="1"/>
    <col min="52" max="16384" width="9.140625" style="11"/>
  </cols>
  <sheetData>
    <row r="1" spans="1:19" ht="15" customHeight="1" thickBot="1">
      <c r="A1" s="608" t="s">
        <v>349</v>
      </c>
      <c r="B1" s="608"/>
      <c r="C1" s="608"/>
      <c r="D1" s="608"/>
      <c r="E1" s="608"/>
      <c r="G1" s="608" t="s">
        <v>350</v>
      </c>
      <c r="H1" s="608"/>
      <c r="I1" s="608"/>
      <c r="J1" s="608"/>
      <c r="K1" s="608"/>
    </row>
    <row r="2" spans="1:19" ht="15" customHeight="1" thickTop="1">
      <c r="A2" s="16" t="s">
        <v>351</v>
      </c>
      <c r="B2" s="16"/>
      <c r="C2" s="17"/>
      <c r="D2" s="17"/>
      <c r="E2" s="18"/>
      <c r="F2" s="135"/>
      <c r="G2" s="16" t="s">
        <v>351</v>
      </c>
      <c r="H2" s="16"/>
      <c r="I2" s="17"/>
      <c r="J2" s="17"/>
      <c r="K2" s="18"/>
      <c r="L2" s="19"/>
      <c r="M2" s="19"/>
      <c r="N2" s="19"/>
      <c r="P2" s="119"/>
      <c r="Q2" s="166"/>
      <c r="R2" s="120"/>
    </row>
    <row r="3" spans="1:19" ht="15" customHeight="1">
      <c r="A3" s="21" t="s">
        <v>352</v>
      </c>
      <c r="B3" s="21"/>
      <c r="C3" s="22"/>
      <c r="D3" s="22"/>
      <c r="E3" s="13"/>
      <c r="F3" s="136"/>
      <c r="G3" s="21" t="s">
        <v>352</v>
      </c>
      <c r="H3" s="21"/>
      <c r="I3" s="22"/>
      <c r="J3" s="22"/>
      <c r="K3" s="13"/>
      <c r="L3" s="23"/>
      <c r="M3" s="23"/>
      <c r="N3" s="23"/>
      <c r="O3" s="119"/>
      <c r="P3" s="121"/>
      <c r="Q3" s="167"/>
      <c r="R3" s="122"/>
    </row>
    <row r="4" spans="1:19" ht="15" customHeight="1">
      <c r="A4" s="21" t="s">
        <v>353</v>
      </c>
      <c r="B4" s="21"/>
      <c r="C4" s="22"/>
      <c r="D4" s="22"/>
      <c r="E4" s="13"/>
      <c r="F4" s="136"/>
      <c r="G4" s="21" t="s">
        <v>353</v>
      </c>
      <c r="H4" s="21"/>
      <c r="I4" s="22"/>
      <c r="J4" s="22"/>
      <c r="K4" s="13"/>
      <c r="L4" s="23"/>
      <c r="M4" s="23"/>
      <c r="N4" s="23"/>
      <c r="O4" s="121"/>
      <c r="P4" s="121"/>
      <c r="Q4" s="167"/>
      <c r="R4" s="122"/>
    </row>
    <row r="5" spans="1:19" ht="15" customHeight="1">
      <c r="A5" s="21" t="s">
        <v>354</v>
      </c>
      <c r="B5" s="21"/>
      <c r="C5" s="22"/>
      <c r="D5" s="22"/>
      <c r="E5" s="13"/>
      <c r="F5" s="136"/>
      <c r="G5" s="21" t="s">
        <v>354</v>
      </c>
      <c r="H5" s="21"/>
      <c r="I5" s="22"/>
      <c r="J5" s="22"/>
      <c r="K5" s="13"/>
      <c r="L5" s="23"/>
      <c r="M5" s="23"/>
      <c r="N5" s="23"/>
      <c r="O5" s="121"/>
      <c r="P5" s="121"/>
      <c r="Q5" s="167"/>
      <c r="R5" s="122"/>
    </row>
    <row r="6" spans="1:19" ht="15" customHeight="1">
      <c r="A6" s="21" t="s">
        <v>354</v>
      </c>
      <c r="B6" s="21"/>
      <c r="C6" s="22"/>
      <c r="D6" s="22"/>
      <c r="E6" s="13"/>
      <c r="F6" s="136"/>
      <c r="G6" s="21" t="s">
        <v>354</v>
      </c>
      <c r="H6" s="21"/>
      <c r="I6" s="22"/>
      <c r="J6" s="22"/>
      <c r="K6" s="13"/>
      <c r="L6" s="23"/>
      <c r="M6" s="23"/>
      <c r="N6" s="23"/>
      <c r="O6" s="121"/>
      <c r="P6" s="121"/>
      <c r="Q6" s="167"/>
      <c r="R6" s="122"/>
    </row>
    <row r="7" spans="1:19" ht="15" customHeight="1">
      <c r="A7" s="25" t="s">
        <v>355</v>
      </c>
      <c r="B7" s="25"/>
      <c r="C7" s="26"/>
      <c r="D7" s="26"/>
      <c r="E7" s="27"/>
      <c r="F7" s="137"/>
      <c r="G7" s="25" t="s">
        <v>355</v>
      </c>
      <c r="H7" s="25"/>
      <c r="I7" s="26"/>
      <c r="J7" s="26"/>
      <c r="K7" s="27"/>
      <c r="L7" s="28"/>
      <c r="M7" s="13"/>
      <c r="N7" s="13"/>
      <c r="O7" s="121"/>
      <c r="P7" s="123"/>
      <c r="Q7" s="168"/>
      <c r="R7" s="124"/>
    </row>
    <row r="8" spans="1:19" ht="15" customHeight="1">
      <c r="A8" s="30" t="s">
        <v>356</v>
      </c>
      <c r="B8" s="30"/>
      <c r="C8" s="31"/>
      <c r="D8" s="31"/>
      <c r="E8" s="27"/>
      <c r="F8" s="138"/>
      <c r="G8" s="30" t="s">
        <v>357</v>
      </c>
      <c r="H8" s="30"/>
      <c r="I8" s="31"/>
      <c r="J8" s="31"/>
      <c r="K8" s="27"/>
      <c r="L8" s="32"/>
      <c r="M8" s="13"/>
      <c r="N8" s="13"/>
      <c r="O8" s="123"/>
      <c r="P8" s="125"/>
      <c r="Q8" s="169"/>
      <c r="R8" s="126"/>
    </row>
    <row r="9" spans="1:19" ht="15" customHeight="1">
      <c r="A9" s="13"/>
      <c r="B9" s="13"/>
      <c r="C9" s="34"/>
      <c r="D9" s="34"/>
      <c r="E9" s="13"/>
      <c r="F9" s="43"/>
      <c r="G9" s="13"/>
      <c r="H9" s="13"/>
      <c r="I9" s="34"/>
      <c r="J9" s="34"/>
      <c r="K9" s="13"/>
      <c r="L9" s="13"/>
      <c r="M9" s="13"/>
      <c r="N9" s="13"/>
      <c r="O9" s="125"/>
      <c r="R9" s="127"/>
    </row>
    <row r="10" spans="1:19" ht="15" customHeight="1" thickBot="1">
      <c r="A10" s="37" t="s">
        <v>354</v>
      </c>
      <c r="B10" s="38" t="s">
        <v>134</v>
      </c>
      <c r="C10" s="38" t="s">
        <v>358</v>
      </c>
      <c r="D10" s="38" t="s">
        <v>359</v>
      </c>
      <c r="E10" s="38" t="s">
        <v>134</v>
      </c>
      <c r="F10" s="128"/>
      <c r="G10" s="37" t="s">
        <v>354</v>
      </c>
      <c r="H10" s="38" t="s">
        <v>134</v>
      </c>
      <c r="I10" s="38" t="s">
        <v>360</v>
      </c>
      <c r="J10" s="38" t="s">
        <v>361</v>
      </c>
      <c r="K10" s="38" t="s">
        <v>362</v>
      </c>
      <c r="L10" s="38" t="s">
        <v>358</v>
      </c>
      <c r="M10" s="38" t="s">
        <v>359</v>
      </c>
      <c r="N10" s="38" t="s">
        <v>134</v>
      </c>
      <c r="O10" s="118"/>
      <c r="P10" s="129"/>
      <c r="Q10" s="170"/>
      <c r="R10" s="129"/>
    </row>
    <row r="11" spans="1:19" s="40" customFormat="1" ht="15" customHeight="1" thickTop="1">
      <c r="A11" s="5" t="s">
        <v>363</v>
      </c>
      <c r="B11" s="6"/>
      <c r="C11" s="6"/>
      <c r="D11" s="6"/>
      <c r="E11" s="6"/>
      <c r="F11" s="6"/>
      <c r="G11" s="5" t="s">
        <v>363</v>
      </c>
      <c r="H11" s="6"/>
      <c r="I11" s="6"/>
      <c r="J11" s="6"/>
      <c r="K11" s="6"/>
      <c r="L11" s="6"/>
      <c r="M11" s="6"/>
      <c r="N11" s="6"/>
      <c r="O11" s="76"/>
      <c r="P11" s="130"/>
      <c r="Q11" s="171"/>
      <c r="R11" s="130"/>
    </row>
    <row r="12" spans="1:19" s="5" customFormat="1" ht="15" customHeight="1">
      <c r="A12" s="5" t="s">
        <v>364</v>
      </c>
      <c r="B12" s="6">
        <v>848789.41</v>
      </c>
      <c r="C12" s="6">
        <v>229033.65</v>
      </c>
      <c r="D12" s="6">
        <v>305013.18</v>
      </c>
      <c r="E12" s="6">
        <v>663524.42000000004</v>
      </c>
      <c r="F12" s="6"/>
      <c r="G12" s="5" t="s">
        <v>364</v>
      </c>
      <c r="H12" s="6">
        <v>2548393.41</v>
      </c>
      <c r="I12" s="6">
        <v>720172.19</v>
      </c>
      <c r="J12" s="6">
        <v>198314.88</v>
      </c>
      <c r="K12" s="6">
        <v>129477.59</v>
      </c>
      <c r="L12" s="6">
        <v>229033.65</v>
      </c>
      <c r="M12" s="6">
        <v>305013.18</v>
      </c>
      <c r="N12" s="6">
        <v>1699198.54</v>
      </c>
      <c r="O12" s="76"/>
      <c r="P12" s="130"/>
      <c r="Q12" s="171"/>
      <c r="R12" s="130"/>
      <c r="S12" s="6"/>
    </row>
    <row r="13" spans="1:19" ht="15" customHeight="1">
      <c r="A13" s="5" t="s">
        <v>365</v>
      </c>
      <c r="B13" s="6">
        <f>B12</f>
        <v>848789.41</v>
      </c>
      <c r="C13" s="6">
        <v>229033.65</v>
      </c>
      <c r="D13" s="6">
        <v>305013.18</v>
      </c>
      <c r="E13" s="6">
        <v>663524.42000000004</v>
      </c>
      <c r="F13" s="6"/>
      <c r="G13" s="5" t="s">
        <v>365</v>
      </c>
      <c r="H13" s="6">
        <f>H12</f>
        <v>2548393.41</v>
      </c>
      <c r="I13" s="6">
        <v>720172.19</v>
      </c>
      <c r="J13" s="6">
        <v>198314.88</v>
      </c>
      <c r="K13" s="6">
        <v>129477.59</v>
      </c>
      <c r="L13" s="6">
        <v>229033.65</v>
      </c>
      <c r="M13" s="6">
        <v>305013.18</v>
      </c>
      <c r="N13" s="6">
        <v>1699198.54</v>
      </c>
      <c r="O13" s="76"/>
      <c r="P13" s="130"/>
      <c r="Q13" s="171"/>
      <c r="R13" s="130"/>
      <c r="S13" s="6"/>
    </row>
    <row r="14" spans="1:19" ht="15" customHeight="1">
      <c r="A14" s="5"/>
      <c r="B14" s="6"/>
      <c r="C14" s="6"/>
      <c r="D14" s="6"/>
      <c r="E14" s="6"/>
      <c r="F14" s="6"/>
      <c r="G14" s="5"/>
      <c r="H14" s="6"/>
      <c r="I14" s="6"/>
      <c r="J14" s="6"/>
      <c r="K14" s="6"/>
      <c r="L14" s="6"/>
      <c r="M14" s="6"/>
      <c r="N14" s="6"/>
      <c r="O14" s="76"/>
      <c r="P14" s="130"/>
      <c r="Q14" s="171"/>
      <c r="R14" s="130"/>
    </row>
    <row r="15" spans="1:19" ht="15" customHeight="1">
      <c r="A15" s="5" t="s">
        <v>366</v>
      </c>
      <c r="B15" s="6"/>
      <c r="C15" s="6"/>
      <c r="D15" s="6"/>
      <c r="E15" s="6"/>
      <c r="F15" s="6"/>
      <c r="G15" s="5" t="s">
        <v>366</v>
      </c>
      <c r="H15" s="6"/>
      <c r="I15" s="6"/>
      <c r="J15" s="6"/>
      <c r="K15" s="6"/>
      <c r="L15" s="6"/>
      <c r="M15" s="6"/>
      <c r="N15" s="6"/>
      <c r="O15" s="76"/>
      <c r="P15" s="130"/>
      <c r="Q15" s="171"/>
      <c r="R15" s="130"/>
    </row>
    <row r="16" spans="1:19" ht="15" customHeight="1">
      <c r="A16" s="5" t="s">
        <v>367</v>
      </c>
      <c r="B16" s="6">
        <v>45000</v>
      </c>
      <c r="C16" s="6">
        <v>15000</v>
      </c>
      <c r="D16" s="6">
        <v>15000</v>
      </c>
      <c r="E16" s="6">
        <v>45000</v>
      </c>
      <c r="F16" s="6"/>
      <c r="G16" s="5" t="s">
        <v>367</v>
      </c>
      <c r="H16" s="6">
        <v>135000</v>
      </c>
      <c r="I16" s="6">
        <v>15000</v>
      </c>
      <c r="J16" s="6">
        <v>15000</v>
      </c>
      <c r="K16" s="6">
        <v>15000</v>
      </c>
      <c r="L16" s="6">
        <v>15000</v>
      </c>
      <c r="M16" s="6">
        <v>15000</v>
      </c>
      <c r="N16" s="6">
        <v>90000</v>
      </c>
      <c r="O16" s="76"/>
      <c r="P16" s="130"/>
      <c r="Q16" s="171"/>
      <c r="R16" s="130"/>
      <c r="S16" s="164"/>
    </row>
    <row r="17" spans="1:19" ht="15" customHeight="1">
      <c r="A17" s="5" t="s">
        <v>368</v>
      </c>
      <c r="B17" s="6">
        <v>50600</v>
      </c>
      <c r="C17" s="6">
        <v>8000</v>
      </c>
      <c r="D17" s="6">
        <v>27300</v>
      </c>
      <c r="E17" s="6">
        <v>62500</v>
      </c>
      <c r="F17" s="6"/>
      <c r="G17" s="5" t="s">
        <v>368</v>
      </c>
      <c r="H17" s="6">
        <v>152500</v>
      </c>
      <c r="I17" s="6">
        <v>4900</v>
      </c>
      <c r="J17" s="6">
        <v>9000</v>
      </c>
      <c r="K17" s="6">
        <v>27200</v>
      </c>
      <c r="L17" s="6">
        <v>8000</v>
      </c>
      <c r="M17" s="6">
        <v>27300</v>
      </c>
      <c r="N17" s="6">
        <v>101900</v>
      </c>
      <c r="O17" s="76"/>
      <c r="P17" s="130"/>
      <c r="Q17" s="171"/>
      <c r="R17" s="130"/>
      <c r="S17" s="164"/>
    </row>
    <row r="18" spans="1:19" ht="15" customHeight="1">
      <c r="A18" s="5" t="s">
        <v>369</v>
      </c>
      <c r="B18" s="6">
        <v>10446.42</v>
      </c>
      <c r="C18" s="6">
        <v>3482.14</v>
      </c>
      <c r="D18" s="6">
        <v>3482.14</v>
      </c>
      <c r="E18" s="6">
        <v>10446.42</v>
      </c>
      <c r="F18" s="6"/>
      <c r="G18" s="5" t="s">
        <v>369</v>
      </c>
      <c r="H18" s="6">
        <v>31339.26</v>
      </c>
      <c r="I18" s="6">
        <v>3482.14</v>
      </c>
      <c r="J18" s="6">
        <v>3482.14</v>
      </c>
      <c r="K18" s="6">
        <v>3482.14</v>
      </c>
      <c r="L18" s="6">
        <v>3482.14</v>
      </c>
      <c r="M18" s="6">
        <v>3482.14</v>
      </c>
      <c r="N18" s="6">
        <v>20892.84</v>
      </c>
      <c r="O18" s="76"/>
      <c r="P18" s="130"/>
      <c r="Q18" s="171"/>
      <c r="R18" s="130"/>
      <c r="S18" s="164"/>
    </row>
    <row r="19" spans="1:19" ht="15" customHeight="1">
      <c r="A19" s="5" t="s">
        <v>370</v>
      </c>
      <c r="B19" s="6">
        <v>43148.94</v>
      </c>
      <c r="C19" s="6">
        <v>14382.97</v>
      </c>
      <c r="D19" s="6">
        <v>14382.98</v>
      </c>
      <c r="E19" s="6">
        <v>43148.92</v>
      </c>
      <c r="F19" s="6"/>
      <c r="G19" s="5" t="s">
        <v>370</v>
      </c>
      <c r="H19" s="6">
        <v>129446.77</v>
      </c>
      <c r="I19" s="6">
        <v>14382.97</v>
      </c>
      <c r="J19" s="6">
        <v>14382.97</v>
      </c>
      <c r="K19" s="6">
        <v>14382.97</v>
      </c>
      <c r="L19" s="6">
        <v>14382.97</v>
      </c>
      <c r="M19" s="6">
        <v>14382.98</v>
      </c>
      <c r="N19" s="6">
        <v>86297.83</v>
      </c>
      <c r="O19" s="76"/>
      <c r="P19" s="130"/>
      <c r="Q19" s="171"/>
      <c r="R19" s="130"/>
      <c r="S19" s="164"/>
    </row>
    <row r="20" spans="1:19" ht="15" customHeight="1">
      <c r="A20" s="5" t="s">
        <v>371</v>
      </c>
      <c r="B20" s="6">
        <v>149195.35999999999</v>
      </c>
      <c r="C20" s="6">
        <v>40865.11</v>
      </c>
      <c r="D20" s="6">
        <v>60165.120000000003</v>
      </c>
      <c r="E20" s="6">
        <v>161095.34</v>
      </c>
      <c r="F20" s="6"/>
      <c r="G20" s="5" t="s">
        <v>371</v>
      </c>
      <c r="H20" s="6">
        <v>448286.03</v>
      </c>
      <c r="I20" s="6">
        <v>37765.11</v>
      </c>
      <c r="J20" s="6">
        <v>41865.11</v>
      </c>
      <c r="K20" s="6">
        <v>60065.11</v>
      </c>
      <c r="L20" s="6">
        <v>40865.11</v>
      </c>
      <c r="M20" s="6">
        <v>60165.120000000003</v>
      </c>
      <c r="N20" s="6">
        <v>299090.67</v>
      </c>
      <c r="O20" s="76"/>
      <c r="P20" s="130"/>
      <c r="Q20" s="171"/>
      <c r="R20" s="130"/>
      <c r="S20" s="164"/>
    </row>
    <row r="21" spans="1:19" ht="15" customHeight="1">
      <c r="A21" s="5"/>
      <c r="B21" s="6"/>
      <c r="C21" s="6"/>
      <c r="D21" s="6"/>
      <c r="E21" s="6"/>
      <c r="F21" s="6"/>
      <c r="G21" s="5"/>
      <c r="H21" s="6"/>
      <c r="I21" s="6"/>
      <c r="J21" s="6"/>
      <c r="K21" s="6"/>
      <c r="L21" s="6"/>
      <c r="M21" s="6"/>
      <c r="N21" s="6"/>
      <c r="O21" s="76"/>
      <c r="P21" s="130"/>
      <c r="Q21" s="171"/>
      <c r="R21" s="130"/>
    </row>
    <row r="22" spans="1:19" ht="15" customHeight="1">
      <c r="A22" s="5" t="s">
        <v>372</v>
      </c>
      <c r="B22" s="6">
        <f>B13-B20</f>
        <v>699594.05</v>
      </c>
      <c r="C22" s="6">
        <v>188168.54</v>
      </c>
      <c r="D22" s="6">
        <v>244848.06</v>
      </c>
      <c r="E22" s="6">
        <v>502429.08</v>
      </c>
      <c r="F22" s="6"/>
      <c r="G22" s="5" t="s">
        <v>372</v>
      </c>
      <c r="H22" s="6">
        <f>H13-H20</f>
        <v>2100107.38</v>
      </c>
      <c r="I22" s="6">
        <v>682407.08</v>
      </c>
      <c r="J22" s="6">
        <v>156449.76999999999</v>
      </c>
      <c r="K22" s="6">
        <v>69412.479999999996</v>
      </c>
      <c r="L22" s="6">
        <v>188168.54</v>
      </c>
      <c r="M22" s="6">
        <v>244848.06</v>
      </c>
      <c r="N22" s="6">
        <v>1400107.87</v>
      </c>
      <c r="O22" s="76"/>
      <c r="P22" s="130"/>
      <c r="Q22" s="171"/>
      <c r="R22" s="130"/>
      <c r="S22" s="164"/>
    </row>
    <row r="23" spans="1:19" ht="15" customHeight="1">
      <c r="A23" s="5"/>
      <c r="B23" s="6"/>
      <c r="C23" s="6"/>
      <c r="D23" s="6"/>
      <c r="E23" s="6"/>
      <c r="F23" s="6"/>
      <c r="G23" s="5"/>
      <c r="H23" s="6"/>
      <c r="I23" s="6"/>
      <c r="J23" s="6"/>
      <c r="K23" s="6"/>
      <c r="L23" s="6"/>
      <c r="M23" s="6"/>
      <c r="N23" s="6"/>
      <c r="O23" s="76"/>
      <c r="P23" s="130"/>
      <c r="Q23" s="171"/>
      <c r="R23" s="130"/>
    </row>
    <row r="24" spans="1:19" ht="15" customHeight="1">
      <c r="A24" s="5" t="s">
        <v>152</v>
      </c>
      <c r="B24" s="6"/>
      <c r="C24" s="6"/>
      <c r="D24" s="6"/>
      <c r="E24" s="6"/>
      <c r="F24" s="6"/>
      <c r="G24" s="5" t="s">
        <v>152</v>
      </c>
      <c r="H24" s="6"/>
      <c r="I24" s="6"/>
      <c r="J24" s="6"/>
      <c r="K24" s="6"/>
      <c r="L24" s="6"/>
      <c r="M24" s="6"/>
      <c r="N24" s="6"/>
      <c r="O24" s="76"/>
      <c r="P24" s="130"/>
      <c r="Q24" s="171"/>
      <c r="R24" s="130"/>
    </row>
    <row r="25" spans="1:19" ht="15" customHeight="1">
      <c r="A25" s="5" t="s">
        <v>373</v>
      </c>
      <c r="B25" s="6"/>
      <c r="C25" s="6"/>
      <c r="D25" s="6"/>
      <c r="E25" s="6"/>
      <c r="F25" s="6"/>
      <c r="G25" s="5" t="s">
        <v>373</v>
      </c>
      <c r="H25" s="6"/>
      <c r="I25" s="6"/>
      <c r="J25" s="6"/>
      <c r="K25" s="6"/>
      <c r="L25" s="6"/>
      <c r="M25" s="6"/>
      <c r="N25" s="6"/>
      <c r="O25" s="76"/>
      <c r="P25" s="130"/>
      <c r="Q25" s="171"/>
      <c r="R25" s="130"/>
    </row>
    <row r="26" spans="1:19" ht="15" customHeight="1">
      <c r="A26" s="5" t="s">
        <v>374</v>
      </c>
      <c r="B26" s="6">
        <v>1399.8</v>
      </c>
      <c r="C26" s="6">
        <v>0</v>
      </c>
      <c r="D26" s="6">
        <v>4500</v>
      </c>
      <c r="E26" s="6">
        <v>8700</v>
      </c>
      <c r="F26" s="6"/>
      <c r="G26" s="5" t="s">
        <v>375</v>
      </c>
      <c r="H26" s="6">
        <v>8700</v>
      </c>
      <c r="I26" s="6">
        <v>0</v>
      </c>
      <c r="J26" s="6">
        <v>0</v>
      </c>
      <c r="K26" s="6">
        <v>4200</v>
      </c>
      <c r="L26" s="6">
        <v>0</v>
      </c>
      <c r="M26" s="6">
        <v>4500</v>
      </c>
      <c r="N26" s="6">
        <v>8700</v>
      </c>
      <c r="O26" s="76"/>
      <c r="P26" s="130"/>
      <c r="Q26" s="171"/>
      <c r="R26" s="130"/>
      <c r="S26" s="164"/>
    </row>
    <row r="27" spans="1:19" ht="15" customHeight="1">
      <c r="A27" s="5" t="s">
        <v>376</v>
      </c>
      <c r="B27" s="6">
        <v>15000</v>
      </c>
      <c r="C27" s="6">
        <v>5000</v>
      </c>
      <c r="D27" s="6">
        <v>5000</v>
      </c>
      <c r="E27" s="6">
        <v>15000</v>
      </c>
      <c r="F27" s="6"/>
      <c r="G27" s="5" t="s">
        <v>374</v>
      </c>
      <c r="H27" s="6">
        <v>4200</v>
      </c>
      <c r="I27" s="6">
        <v>5000</v>
      </c>
      <c r="J27" s="6">
        <v>5000</v>
      </c>
      <c r="K27" s="6">
        <v>5000</v>
      </c>
      <c r="L27" s="6">
        <v>5000</v>
      </c>
      <c r="M27" s="6">
        <v>5000</v>
      </c>
      <c r="N27" s="6">
        <v>30000</v>
      </c>
      <c r="O27" s="76"/>
      <c r="P27" s="130"/>
      <c r="Q27" s="171"/>
      <c r="R27" s="130"/>
      <c r="S27" s="164"/>
    </row>
    <row r="28" spans="1:19" ht="15" customHeight="1">
      <c r="A28" s="5" t="s">
        <v>377</v>
      </c>
      <c r="B28" s="6">
        <v>250</v>
      </c>
      <c r="C28" s="6">
        <v>0</v>
      </c>
      <c r="D28" s="6">
        <v>250</v>
      </c>
      <c r="E28" s="6">
        <v>250</v>
      </c>
      <c r="F28" s="6"/>
      <c r="G28" s="5" t="s">
        <v>376</v>
      </c>
      <c r="H28" s="6">
        <v>45000</v>
      </c>
      <c r="I28" s="6">
        <v>250</v>
      </c>
      <c r="J28" s="6">
        <v>250</v>
      </c>
      <c r="K28" s="6">
        <v>0</v>
      </c>
      <c r="L28" s="6">
        <v>0</v>
      </c>
      <c r="M28" s="6">
        <v>250</v>
      </c>
      <c r="N28" s="6">
        <v>750</v>
      </c>
      <c r="O28" s="76"/>
      <c r="P28" s="130"/>
      <c r="Q28" s="171"/>
      <c r="R28" s="130"/>
      <c r="S28" s="164"/>
    </row>
    <row r="29" spans="1:19" ht="15" customHeight="1">
      <c r="A29" s="5" t="s">
        <v>378</v>
      </c>
      <c r="B29" s="6">
        <v>36265</v>
      </c>
      <c r="C29" s="6"/>
      <c r="D29" s="6"/>
      <c r="E29" s="6"/>
      <c r="F29" s="6"/>
      <c r="G29" s="5" t="s">
        <v>377</v>
      </c>
      <c r="H29" s="6">
        <v>1000</v>
      </c>
      <c r="I29" s="6"/>
      <c r="J29" s="6"/>
      <c r="K29" s="6"/>
      <c r="L29" s="6"/>
      <c r="M29" s="6"/>
      <c r="N29" s="6"/>
      <c r="O29" s="76"/>
      <c r="P29" s="130"/>
      <c r="Q29" s="171"/>
      <c r="R29" s="130"/>
      <c r="S29" s="164"/>
    </row>
    <row r="30" spans="1:19" ht="15" customHeight="1">
      <c r="A30" s="5" t="s">
        <v>379</v>
      </c>
      <c r="B30" s="6"/>
      <c r="C30" s="6">
        <v>5000</v>
      </c>
      <c r="D30" s="6">
        <v>9750</v>
      </c>
      <c r="E30" s="6">
        <v>23950</v>
      </c>
      <c r="F30" s="6"/>
      <c r="G30" s="5" t="s">
        <v>380</v>
      </c>
      <c r="H30" s="6">
        <v>28560</v>
      </c>
      <c r="I30" s="6">
        <v>5250</v>
      </c>
      <c r="J30" s="6">
        <v>5250</v>
      </c>
      <c r="K30" s="6">
        <v>9200</v>
      </c>
      <c r="L30" s="6">
        <v>5000</v>
      </c>
      <c r="M30" s="6">
        <v>9750</v>
      </c>
      <c r="N30" s="6">
        <v>39450</v>
      </c>
      <c r="O30" s="76"/>
      <c r="P30" s="130"/>
      <c r="Q30" s="171"/>
      <c r="R30" s="130"/>
      <c r="S30" s="164"/>
    </row>
    <row r="31" spans="1:19" ht="15" customHeight="1">
      <c r="A31" s="5" t="s">
        <v>381</v>
      </c>
      <c r="B31" s="6">
        <v>52914.8</v>
      </c>
      <c r="C31" s="6"/>
      <c r="D31" s="6"/>
      <c r="E31" s="6"/>
      <c r="F31" s="6"/>
      <c r="G31" s="5" t="s">
        <v>378</v>
      </c>
      <c r="H31" s="6">
        <v>36265</v>
      </c>
      <c r="I31" s="6"/>
      <c r="J31" s="6"/>
      <c r="K31" s="6"/>
      <c r="L31" s="6"/>
      <c r="M31" s="6"/>
      <c r="N31" s="6"/>
      <c r="O31" s="76"/>
      <c r="P31" s="130"/>
      <c r="Q31" s="171"/>
      <c r="R31" s="130"/>
      <c r="S31" s="164"/>
    </row>
    <row r="32" spans="1:19" ht="15" customHeight="1">
      <c r="A32" s="5"/>
      <c r="B32" s="6"/>
      <c r="C32" s="6">
        <v>183168.54</v>
      </c>
      <c r="D32" s="6">
        <v>235098.06</v>
      </c>
      <c r="E32" s="6">
        <v>478479.08</v>
      </c>
      <c r="F32" s="6"/>
      <c r="G32" s="5" t="s">
        <v>379</v>
      </c>
      <c r="H32" s="6"/>
      <c r="I32" s="6">
        <v>677157.08</v>
      </c>
      <c r="J32" s="6">
        <v>151199.76999999999</v>
      </c>
      <c r="K32" s="6">
        <v>60212.480000000003</v>
      </c>
      <c r="L32" s="6">
        <v>183168.54</v>
      </c>
      <c r="M32" s="6">
        <v>235098.06</v>
      </c>
      <c r="N32" s="6">
        <v>1360657.87</v>
      </c>
      <c r="O32" s="76"/>
      <c r="P32" s="130"/>
      <c r="Q32" s="171"/>
      <c r="R32" s="130"/>
      <c r="S32" s="164"/>
    </row>
    <row r="33" spans="1:19" ht="15" customHeight="1">
      <c r="A33" s="5" t="s">
        <v>382</v>
      </c>
      <c r="B33" s="6">
        <f>B22-B31</f>
        <v>646679.25</v>
      </c>
      <c r="C33" s="6"/>
      <c r="D33" s="6"/>
      <c r="E33" s="6"/>
      <c r="F33" s="6"/>
      <c r="G33" s="5" t="s">
        <v>381</v>
      </c>
      <c r="H33" s="6">
        <v>123725</v>
      </c>
      <c r="I33" s="6"/>
      <c r="J33" s="6"/>
      <c r="K33" s="6"/>
      <c r="L33" s="6"/>
      <c r="M33" s="6"/>
      <c r="N33" s="6"/>
      <c r="O33" s="76"/>
      <c r="P33" s="130"/>
      <c r="Q33" s="171"/>
      <c r="R33" s="130"/>
      <c r="S33" s="164"/>
    </row>
    <row r="34" spans="1:19" ht="15" customHeight="1">
      <c r="A34" s="5"/>
      <c r="B34" s="6"/>
      <c r="C34" s="6"/>
      <c r="D34" s="6"/>
      <c r="E34" s="6"/>
      <c r="F34" s="6"/>
      <c r="G34" s="5"/>
      <c r="H34" s="6"/>
      <c r="I34" s="6"/>
      <c r="J34" s="6"/>
      <c r="K34" s="6"/>
      <c r="L34" s="6"/>
      <c r="M34" s="6"/>
      <c r="N34" s="6"/>
      <c r="O34" s="76"/>
      <c r="P34" s="130"/>
      <c r="Q34" s="171"/>
      <c r="R34" s="130"/>
      <c r="S34" s="164"/>
    </row>
    <row r="35" spans="1:19" ht="15" customHeight="1">
      <c r="A35" s="5" t="s">
        <v>383</v>
      </c>
      <c r="B35" s="6"/>
      <c r="C35" s="6">
        <v>39331.160000000003</v>
      </c>
      <c r="D35" s="6">
        <v>38012.269999999997</v>
      </c>
      <c r="E35" s="6">
        <v>117230.56</v>
      </c>
      <c r="F35" s="6"/>
      <c r="G35" s="5" t="s">
        <v>382</v>
      </c>
      <c r="H35" s="6">
        <f>H22-H33</f>
        <v>1976382.38</v>
      </c>
      <c r="I35" s="6">
        <v>44220.09</v>
      </c>
      <c r="J35" s="6">
        <v>39289.49</v>
      </c>
      <c r="K35" s="6">
        <v>39887.129999999997</v>
      </c>
      <c r="L35" s="6">
        <v>39331.160000000003</v>
      </c>
      <c r="M35" s="6">
        <v>38012.269999999997</v>
      </c>
      <c r="N35" s="6">
        <v>245771.65</v>
      </c>
      <c r="O35" s="76"/>
      <c r="P35" s="130"/>
      <c r="Q35" s="171"/>
      <c r="R35" s="130"/>
      <c r="S35" s="164"/>
    </row>
    <row r="36" spans="1:19" ht="15" customHeight="1">
      <c r="A36" s="5" t="s">
        <v>384</v>
      </c>
      <c r="B36" s="6">
        <v>116020.19</v>
      </c>
      <c r="C36" s="6">
        <v>39331.160000000003</v>
      </c>
      <c r="D36" s="6">
        <v>38012.269999999997</v>
      </c>
      <c r="E36" s="6">
        <v>117230.56</v>
      </c>
      <c r="F36" s="6"/>
      <c r="G36" s="5"/>
      <c r="H36" s="6"/>
      <c r="I36" s="6"/>
      <c r="J36" s="6"/>
      <c r="K36" s="6"/>
      <c r="L36" s="6"/>
      <c r="M36" s="6"/>
      <c r="N36" s="6"/>
      <c r="O36" s="76"/>
      <c r="P36" s="130"/>
      <c r="Q36" s="171"/>
      <c r="R36" s="130"/>
      <c r="S36" s="164"/>
    </row>
    <row r="37" spans="1:19" ht="15" customHeight="1">
      <c r="A37" s="5" t="s">
        <v>385</v>
      </c>
      <c r="B37" s="6">
        <v>116020.19</v>
      </c>
      <c r="C37" s="6"/>
      <c r="D37" s="6"/>
      <c r="E37" s="6"/>
      <c r="F37" s="6"/>
      <c r="G37" s="5" t="s">
        <v>383</v>
      </c>
      <c r="H37" s="6"/>
      <c r="I37" s="6">
        <v>1214.75</v>
      </c>
      <c r="J37" s="6">
        <v>0</v>
      </c>
      <c r="K37" s="6">
        <v>0</v>
      </c>
      <c r="L37" s="6">
        <v>0</v>
      </c>
      <c r="M37" s="6">
        <v>0</v>
      </c>
      <c r="N37" s="6">
        <v>1214.75</v>
      </c>
      <c r="O37" s="76"/>
      <c r="P37" s="130"/>
      <c r="Q37" s="171"/>
      <c r="R37" s="130"/>
      <c r="S37" s="164"/>
    </row>
    <row r="38" spans="1:19" ht="15" customHeight="1">
      <c r="A38" s="5"/>
      <c r="B38" s="6"/>
      <c r="C38" s="6"/>
      <c r="D38" s="6"/>
      <c r="E38" s="6"/>
      <c r="F38" s="6"/>
      <c r="G38" s="5" t="s">
        <v>384</v>
      </c>
      <c r="H38" s="6">
        <v>518909.85</v>
      </c>
      <c r="I38" s="6">
        <v>1214.75</v>
      </c>
      <c r="J38" s="6">
        <v>0</v>
      </c>
      <c r="K38" s="6">
        <v>0</v>
      </c>
      <c r="L38" s="6">
        <v>0</v>
      </c>
      <c r="M38" s="6">
        <v>0</v>
      </c>
      <c r="N38" s="6">
        <v>1214.75</v>
      </c>
      <c r="O38" s="76"/>
      <c r="P38" s="130"/>
      <c r="Q38" s="171"/>
      <c r="R38" s="130"/>
      <c r="S38" s="164"/>
    </row>
    <row r="39" spans="1:19" ht="15" customHeight="1">
      <c r="A39" s="5" t="s">
        <v>386</v>
      </c>
      <c r="B39" s="6"/>
      <c r="C39" s="6"/>
      <c r="D39" s="6"/>
      <c r="E39" s="6"/>
      <c r="F39" s="6"/>
      <c r="G39" s="5" t="s">
        <v>150</v>
      </c>
      <c r="H39" s="6"/>
      <c r="I39" s="6">
        <v>45434.84</v>
      </c>
      <c r="J39" s="6">
        <v>39289.49</v>
      </c>
      <c r="K39" s="6">
        <v>39887.129999999997</v>
      </c>
      <c r="L39" s="6">
        <v>39331.160000000003</v>
      </c>
      <c r="M39" s="6">
        <v>38012.269999999997</v>
      </c>
      <c r="N39" s="6">
        <f>N37+N35</f>
        <v>246986.4</v>
      </c>
      <c r="O39" s="76"/>
      <c r="P39" s="130"/>
      <c r="Q39" s="171"/>
      <c r="R39" s="130"/>
      <c r="S39" s="164"/>
    </row>
    <row r="40" spans="1:19" ht="15" customHeight="1">
      <c r="A40" s="5" t="s">
        <v>387</v>
      </c>
      <c r="B40" s="6">
        <v>-318656.67</v>
      </c>
      <c r="C40" s="6">
        <v>222499.7</v>
      </c>
      <c r="D40" s="6">
        <v>273110.33</v>
      </c>
      <c r="E40" s="6">
        <v>595709.64</v>
      </c>
      <c r="F40" s="6"/>
      <c r="G40" s="5" t="s">
        <v>150</v>
      </c>
      <c r="H40" s="6">
        <v>1214.75</v>
      </c>
      <c r="I40" s="6"/>
      <c r="J40" s="6"/>
      <c r="K40" s="6"/>
      <c r="L40" s="6"/>
      <c r="M40" s="6"/>
      <c r="N40" s="6"/>
      <c r="O40" s="76"/>
      <c r="P40" s="130"/>
      <c r="Q40" s="171"/>
      <c r="R40" s="130"/>
      <c r="S40" s="164"/>
    </row>
    <row r="41" spans="1:19" ht="15" customHeight="1">
      <c r="A41" s="5" t="s">
        <v>388</v>
      </c>
      <c r="B41" s="6">
        <v>-318656.67</v>
      </c>
      <c r="C41" s="6"/>
      <c r="D41" s="6"/>
      <c r="E41" s="6"/>
      <c r="F41" s="6"/>
      <c r="G41" s="5" t="s">
        <v>389</v>
      </c>
      <c r="H41" s="6">
        <v>1214.75</v>
      </c>
      <c r="I41" s="6"/>
      <c r="J41" s="6"/>
      <c r="K41" s="6"/>
      <c r="L41" s="6"/>
      <c r="M41" s="6"/>
      <c r="N41" s="6"/>
      <c r="O41" s="76"/>
      <c r="P41" s="130"/>
      <c r="Q41" s="171"/>
      <c r="R41" s="130"/>
      <c r="S41" s="164"/>
    </row>
    <row r="42" spans="1:19" ht="15" customHeight="1">
      <c r="A42" s="5"/>
      <c r="B42" s="6"/>
      <c r="C42" s="43"/>
      <c r="D42" s="43"/>
      <c r="F42" s="6"/>
      <c r="G42" s="5" t="s">
        <v>385</v>
      </c>
      <c r="H42" s="6">
        <v>520124.6</v>
      </c>
      <c r="I42" s="6"/>
      <c r="J42" s="6"/>
      <c r="K42" s="6"/>
      <c r="L42" s="6"/>
      <c r="M42" s="6"/>
      <c r="N42" s="6"/>
      <c r="O42" s="76"/>
      <c r="P42" s="130"/>
      <c r="Q42" s="171"/>
      <c r="R42" s="131"/>
    </row>
    <row r="43" spans="1:19" ht="15" customHeight="1">
      <c r="A43" s="5" t="s">
        <v>390</v>
      </c>
      <c r="B43" s="6">
        <f>B33+B37-B41</f>
        <v>1081356.1099999999</v>
      </c>
      <c r="D43" s="5"/>
      <c r="E43" s="6"/>
      <c r="F43" s="6"/>
      <c r="G43" s="5"/>
      <c r="H43" s="6"/>
      <c r="I43" s="6">
        <v>722591.92</v>
      </c>
      <c r="J43" s="6">
        <v>190489.26</v>
      </c>
      <c r="K43" s="6">
        <v>100099.61</v>
      </c>
      <c r="L43" s="6">
        <v>222499.7</v>
      </c>
      <c r="M43" s="6">
        <v>273110.33</v>
      </c>
      <c r="N43" s="6">
        <f>N39+N32</f>
        <v>1607644.27</v>
      </c>
      <c r="O43" s="76"/>
      <c r="P43" s="130"/>
      <c r="Q43" s="171"/>
    </row>
    <row r="44" spans="1:19" ht="15" customHeight="1">
      <c r="A44" s="5"/>
      <c r="B44" s="6"/>
      <c r="E44" s="43"/>
      <c r="F44" s="43"/>
      <c r="G44" s="5" t="s">
        <v>386</v>
      </c>
      <c r="H44" s="6">
        <f>H35+H42-H45</f>
        <v>2815163.65</v>
      </c>
      <c r="I44" s="6"/>
      <c r="J44" s="6"/>
      <c r="K44" s="6"/>
      <c r="L44" s="6"/>
      <c r="M44" s="6"/>
      <c r="N44" s="6"/>
      <c r="O44" s="76"/>
      <c r="P44" s="130"/>
      <c r="Q44" s="171"/>
    </row>
    <row r="45" spans="1:19" ht="15" customHeight="1">
      <c r="E45" s="43"/>
      <c r="F45" s="43"/>
      <c r="G45" s="5" t="s">
        <v>387</v>
      </c>
      <c r="H45" s="6">
        <v>-318656.67</v>
      </c>
      <c r="I45" s="6"/>
      <c r="J45" s="6"/>
      <c r="K45" s="6"/>
      <c r="L45" s="6"/>
      <c r="N45" s="76"/>
      <c r="O45" s="76"/>
    </row>
    <row r="46" spans="1:19" ht="15" customHeight="1">
      <c r="B46" s="164"/>
      <c r="G46" s="5" t="s">
        <v>388</v>
      </c>
      <c r="H46" s="6">
        <v>-318656.67</v>
      </c>
      <c r="N46" s="76"/>
      <c r="O46" s="76"/>
    </row>
    <row r="47" spans="1:19" ht="15" customHeight="1">
      <c r="B47" s="180"/>
      <c r="G47" s="5"/>
      <c r="H47" s="6"/>
      <c r="N47" s="76"/>
      <c r="O47" s="76"/>
    </row>
    <row r="48" spans="1:19" ht="15" customHeight="1">
      <c r="E48"/>
      <c r="F48"/>
      <c r="G48" s="5" t="s">
        <v>390</v>
      </c>
      <c r="H48" s="6">
        <f>H35+H42-H46</f>
        <v>2815163.65</v>
      </c>
      <c r="N48" s="76"/>
      <c r="O48" s="76"/>
    </row>
    <row r="49" spans="5:15" ht="15" customHeight="1">
      <c r="E49"/>
      <c r="F49"/>
      <c r="G49"/>
      <c r="H49"/>
      <c r="N49" s="89"/>
      <c r="O49" s="89"/>
    </row>
    <row r="50" spans="5:15" ht="15" customHeight="1">
      <c r="E50"/>
      <c r="F50"/>
      <c r="G50"/>
      <c r="H50" s="85"/>
    </row>
    <row r="51" spans="5:15" ht="15" customHeight="1">
      <c r="E51"/>
      <c r="F51"/>
      <c r="G51"/>
      <c r="H51" s="85"/>
    </row>
    <row r="52" spans="5:15" ht="15" customHeight="1">
      <c r="E52"/>
      <c r="F52"/>
      <c r="G52" s="42"/>
      <c r="H52" s="42"/>
      <c r="I52" s="42"/>
      <c r="J52" s="42"/>
      <c r="K52" s="42"/>
      <c r="L52" s="42"/>
      <c r="M52" s="42"/>
    </row>
    <row r="53" spans="5:15" ht="15" customHeight="1">
      <c r="E53"/>
      <c r="F53"/>
      <c r="G53" s="42"/>
      <c r="H53" s="42"/>
      <c r="I53" s="42"/>
      <c r="J53" s="42"/>
      <c r="K53" s="42"/>
      <c r="L53" s="42"/>
      <c r="M53" s="42"/>
    </row>
    <row r="54" spans="5:15" ht="15" customHeight="1">
      <c r="E54"/>
      <c r="F54"/>
      <c r="G54" s="42"/>
      <c r="H54" s="42"/>
      <c r="L54" s="42"/>
      <c r="M54" s="42"/>
    </row>
  </sheetData>
  <mergeCells count="2">
    <mergeCell ref="A1:E1"/>
    <mergeCell ref="G1:K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BJ57"/>
  <sheetViews>
    <sheetView topLeftCell="A4" workbookViewId="0">
      <selection activeCell="E63" sqref="E63"/>
    </sheetView>
  </sheetViews>
  <sheetFormatPr defaultColWidth="9" defaultRowHeight="10.15"/>
  <cols>
    <col min="1" max="1" width="4" style="11" customWidth="1"/>
    <col min="2" max="2" width="10.7109375" style="11" customWidth="1"/>
    <col min="3" max="3" width="25.7109375" style="11" customWidth="1"/>
    <col min="4" max="4" width="12.7109375" style="46" customWidth="1"/>
    <col min="5" max="5" width="12.7109375" style="43" customWidth="1"/>
    <col min="6" max="6" width="12.7109375" style="11" customWidth="1"/>
    <col min="7" max="7" width="12.7109375" style="56" customWidth="1"/>
    <col min="8" max="8" width="0.42578125" style="11" customWidth="1"/>
    <col min="9" max="9" width="31.42578125" style="11" customWidth="1"/>
    <col min="10" max="21" width="12.7109375" style="11" customWidth="1"/>
    <col min="22" max="22" width="4" style="11" customWidth="1"/>
    <col min="23" max="16384" width="9" style="11"/>
  </cols>
  <sheetData>
    <row r="1" spans="1:62" ht="13.9" thickBot="1">
      <c r="A1" s="9"/>
      <c r="B1" s="10"/>
      <c r="C1" s="10"/>
      <c r="E1" s="15"/>
      <c r="F1" s="9"/>
      <c r="H1" s="9"/>
      <c r="I1" s="9"/>
      <c r="J1" s="9"/>
      <c r="K1" s="9"/>
      <c r="L1" s="9"/>
      <c r="M1" s="9"/>
      <c r="N1" s="9"/>
      <c r="O1" s="9"/>
      <c r="P1" s="9"/>
      <c r="Q1" s="9"/>
    </row>
    <row r="2" spans="1:62" ht="20.25" customHeight="1" thickTop="1">
      <c r="A2" s="12"/>
      <c r="B2" s="16" t="s">
        <v>351</v>
      </c>
      <c r="C2" s="16"/>
      <c r="D2" s="47"/>
      <c r="E2" s="17"/>
      <c r="F2" s="18"/>
      <c r="G2" s="57"/>
      <c r="H2" s="19"/>
      <c r="I2" s="19"/>
      <c r="J2" s="19"/>
      <c r="K2" s="19"/>
      <c r="L2" s="19"/>
      <c r="M2" s="19"/>
      <c r="N2" s="19"/>
      <c r="O2" s="19"/>
      <c r="P2" s="20"/>
    </row>
    <row r="3" spans="1:62" ht="12">
      <c r="A3" s="12"/>
      <c r="B3" s="21" t="s">
        <v>352</v>
      </c>
      <c r="C3" s="21"/>
      <c r="D3" s="48"/>
      <c r="E3" s="22"/>
      <c r="F3" s="13"/>
      <c r="H3" s="23"/>
      <c r="I3" s="23"/>
      <c r="J3" s="23"/>
      <c r="K3" s="23"/>
      <c r="L3" s="23"/>
      <c r="M3" s="23"/>
      <c r="N3" s="23"/>
      <c r="O3" s="23"/>
      <c r="P3" s="24"/>
    </row>
    <row r="4" spans="1:62" ht="12">
      <c r="A4" s="12"/>
      <c r="B4" s="21" t="s">
        <v>353</v>
      </c>
      <c r="C4" s="21"/>
      <c r="D4" s="48"/>
      <c r="E4" s="22"/>
      <c r="F4" s="13"/>
      <c r="H4" s="23"/>
      <c r="I4" s="23"/>
      <c r="J4" s="23"/>
      <c r="K4" s="23"/>
      <c r="L4" s="23"/>
      <c r="M4" s="23"/>
      <c r="N4" s="23"/>
      <c r="O4" s="23"/>
      <c r="P4" s="24"/>
    </row>
    <row r="5" spans="1:62" ht="12">
      <c r="A5" s="12"/>
      <c r="B5" s="21" t="s">
        <v>354</v>
      </c>
      <c r="C5" s="21"/>
      <c r="D5" s="48"/>
      <c r="E5" s="22"/>
      <c r="F5" s="13"/>
      <c r="H5" s="23"/>
      <c r="I5" s="23"/>
      <c r="J5" s="23"/>
      <c r="K5" s="23"/>
      <c r="L5" s="23"/>
      <c r="M5" s="23"/>
      <c r="N5" s="23"/>
      <c r="O5" s="23"/>
      <c r="P5" s="24"/>
    </row>
    <row r="6" spans="1:62" ht="12.75" customHeight="1">
      <c r="A6" s="12"/>
      <c r="B6" s="21" t="s">
        <v>354</v>
      </c>
      <c r="C6" s="21"/>
      <c r="D6" s="48"/>
      <c r="E6" s="22"/>
      <c r="F6" s="13"/>
      <c r="H6" s="23"/>
      <c r="I6" s="23"/>
      <c r="J6" s="23"/>
      <c r="K6" s="23"/>
      <c r="L6" s="23"/>
      <c r="M6" s="23"/>
      <c r="N6" s="23"/>
      <c r="O6" s="23"/>
      <c r="P6" s="24"/>
    </row>
    <row r="7" spans="1:62" ht="22.5" customHeight="1">
      <c r="A7" s="12"/>
      <c r="B7" s="25" t="s">
        <v>391</v>
      </c>
      <c r="C7" s="25"/>
      <c r="D7" s="49"/>
      <c r="E7" s="26"/>
      <c r="F7" s="27"/>
      <c r="G7" s="54"/>
      <c r="H7" s="28"/>
      <c r="I7" s="13"/>
      <c r="J7" s="13"/>
      <c r="K7" s="13"/>
      <c r="L7" s="13"/>
      <c r="M7" s="13"/>
      <c r="N7" s="13"/>
      <c r="O7" s="13"/>
      <c r="P7" s="29"/>
    </row>
    <row r="8" spans="1:62" ht="13.15">
      <c r="A8" s="12"/>
      <c r="B8" s="30" t="s">
        <v>392</v>
      </c>
      <c r="C8" s="30"/>
      <c r="D8" s="50"/>
      <c r="E8" s="31"/>
      <c r="F8" s="27"/>
      <c r="G8" s="54"/>
      <c r="H8" s="32"/>
      <c r="I8" s="13"/>
      <c r="J8" s="13"/>
      <c r="K8" s="13"/>
      <c r="L8" s="13"/>
      <c r="M8" s="13"/>
      <c r="N8" s="13"/>
      <c r="O8" s="13"/>
      <c r="P8" s="33"/>
    </row>
    <row r="9" spans="1:62" ht="7.5" customHeight="1">
      <c r="A9" s="12"/>
      <c r="B9" s="13"/>
      <c r="C9" s="13"/>
      <c r="E9" s="34"/>
      <c r="F9" s="13"/>
      <c r="H9" s="13"/>
      <c r="I9" s="13"/>
      <c r="J9" s="13"/>
      <c r="K9" s="13"/>
      <c r="L9" s="13"/>
      <c r="M9" s="13"/>
      <c r="N9" s="13"/>
      <c r="O9" s="13"/>
      <c r="P9" s="33"/>
    </row>
    <row r="10" spans="1:62" s="40" customFormat="1" ht="11.25" customHeight="1" thickBot="1">
      <c r="A10" s="35"/>
      <c r="B10" s="36" t="s">
        <v>354</v>
      </c>
      <c r="C10" s="37" t="s">
        <v>354</v>
      </c>
      <c r="D10" s="51" t="s">
        <v>361</v>
      </c>
      <c r="E10" s="38" t="s">
        <v>362</v>
      </c>
      <c r="F10" s="38" t="s">
        <v>358</v>
      </c>
      <c r="G10" s="132" t="s">
        <v>359</v>
      </c>
      <c r="H10" s="38"/>
      <c r="I10" s="37" t="s">
        <v>354</v>
      </c>
      <c r="J10" s="38" t="s">
        <v>393</v>
      </c>
      <c r="K10" s="38" t="s">
        <v>394</v>
      </c>
      <c r="L10" s="38" t="s">
        <v>395</v>
      </c>
      <c r="M10" s="38"/>
      <c r="N10" s="38"/>
      <c r="O10" s="38"/>
      <c r="P10" s="39"/>
      <c r="Q10" s="44"/>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row>
    <row r="11" spans="1:62" s="5" customFormat="1" ht="12.75" customHeight="1" thickTop="1">
      <c r="B11" s="41" t="s">
        <v>354</v>
      </c>
      <c r="C11" s="5" t="s">
        <v>177</v>
      </c>
      <c r="D11" s="52"/>
      <c r="I11" s="5" t="s">
        <v>177</v>
      </c>
    </row>
    <row r="12" spans="1:62" ht="11.45">
      <c r="B12" s="41" t="s">
        <v>354</v>
      </c>
      <c r="C12" s="5" t="s">
        <v>396</v>
      </c>
      <c r="D12" s="52"/>
      <c r="E12" s="5"/>
      <c r="F12" s="5"/>
      <c r="G12" s="5"/>
      <c r="I12" s="5" t="s">
        <v>396</v>
      </c>
      <c r="J12" s="5"/>
      <c r="K12" s="5"/>
      <c r="L12" s="5"/>
    </row>
    <row r="13" spans="1:62" ht="11.45">
      <c r="B13" s="41" t="s">
        <v>354</v>
      </c>
      <c r="C13" s="5" t="s">
        <v>397</v>
      </c>
      <c r="D13" s="52"/>
      <c r="E13" s="5"/>
      <c r="F13" s="5"/>
      <c r="G13" s="5"/>
      <c r="I13" s="5" t="s">
        <v>397</v>
      </c>
      <c r="J13" s="5"/>
      <c r="K13" s="5"/>
      <c r="L13" s="5"/>
    </row>
    <row r="14" spans="1:62" ht="13.15">
      <c r="B14" s="41" t="s">
        <v>354</v>
      </c>
      <c r="C14" s="5" t="s">
        <v>398</v>
      </c>
      <c r="D14" s="53">
        <v>1033397.13</v>
      </c>
      <c r="E14" s="6">
        <v>255223.2</v>
      </c>
      <c r="F14" s="6">
        <v>222439.64</v>
      </c>
      <c r="G14" s="53">
        <v>222439.64</v>
      </c>
      <c r="H14"/>
      <c r="I14" s="5" t="s">
        <v>398</v>
      </c>
      <c r="J14" s="77">
        <v>-9084.09</v>
      </c>
      <c r="K14" s="77">
        <v>-9084.09</v>
      </c>
      <c r="L14" s="79">
        <v>-9084.09</v>
      </c>
      <c r="M14"/>
      <c r="N14"/>
      <c r="O14"/>
      <c r="P14"/>
      <c r="Q14"/>
      <c r="R14"/>
      <c r="S14"/>
      <c r="T14"/>
      <c r="U14"/>
    </row>
    <row r="15" spans="1:62" ht="13.15">
      <c r="B15" s="41" t="s">
        <v>354</v>
      </c>
      <c r="C15" s="5" t="s">
        <v>399</v>
      </c>
      <c r="D15" s="53">
        <v>7670.15</v>
      </c>
      <c r="E15" s="6">
        <v>9655.25</v>
      </c>
      <c r="F15" s="6">
        <v>11981.15</v>
      </c>
      <c r="G15" s="53">
        <v>16881.66</v>
      </c>
      <c r="H15"/>
      <c r="I15" s="5" t="s">
        <v>400</v>
      </c>
      <c r="J15" s="77">
        <v>131784.54</v>
      </c>
      <c r="K15" s="77">
        <v>158857.65</v>
      </c>
      <c r="L15" s="79">
        <v>163553.94</v>
      </c>
      <c r="M15"/>
      <c r="N15"/>
      <c r="O15"/>
      <c r="P15"/>
      <c r="Q15"/>
      <c r="R15"/>
      <c r="S15"/>
      <c r="T15"/>
      <c r="U15"/>
    </row>
    <row r="16" spans="1:62" ht="13.15">
      <c r="B16" s="41" t="s">
        <v>354</v>
      </c>
      <c r="C16" s="5" t="s">
        <v>401</v>
      </c>
      <c r="D16" s="53">
        <v>1027739</v>
      </c>
      <c r="E16" s="6">
        <v>1027739</v>
      </c>
      <c r="F16" s="6">
        <v>1027739</v>
      </c>
      <c r="G16" s="53">
        <v>1027739</v>
      </c>
      <c r="H16"/>
      <c r="I16" s="5" t="s">
        <v>401</v>
      </c>
      <c r="J16" s="77">
        <v>1027739</v>
      </c>
      <c r="K16" s="77">
        <v>1027739</v>
      </c>
      <c r="L16" s="79">
        <v>1027739</v>
      </c>
      <c r="M16"/>
      <c r="N16"/>
      <c r="O16"/>
      <c r="P16"/>
      <c r="Q16"/>
      <c r="R16"/>
      <c r="S16"/>
      <c r="T16"/>
      <c r="U16"/>
    </row>
    <row r="17" spans="2:21" ht="13.15">
      <c r="B17" s="41" t="s">
        <v>354</v>
      </c>
      <c r="C17" s="5" t="s">
        <v>402</v>
      </c>
      <c r="D17" s="53">
        <v>32321.34</v>
      </c>
      <c r="E17" s="6">
        <v>26934.43</v>
      </c>
      <c r="F17" s="6">
        <v>21547.52</v>
      </c>
      <c r="G17" s="53">
        <v>16160.61</v>
      </c>
      <c r="H17"/>
      <c r="I17" s="5" t="s">
        <v>403</v>
      </c>
      <c r="J17" s="77">
        <v>13125.02</v>
      </c>
      <c r="K17" s="77">
        <v>9642.8799999999992</v>
      </c>
      <c r="L17" s="79">
        <v>10446.450000000001</v>
      </c>
      <c r="M17"/>
      <c r="N17"/>
      <c r="O17"/>
      <c r="P17"/>
      <c r="Q17"/>
      <c r="R17"/>
      <c r="S17"/>
      <c r="T17"/>
      <c r="U17"/>
    </row>
    <row r="18" spans="2:21" ht="13.15">
      <c r="B18" s="41" t="s">
        <v>354</v>
      </c>
      <c r="C18" s="5" t="s">
        <v>404</v>
      </c>
      <c r="D18" s="53">
        <v>117107.24</v>
      </c>
      <c r="E18" s="6">
        <v>106026.55</v>
      </c>
      <c r="F18" s="6">
        <v>94945.86</v>
      </c>
      <c r="G18" s="53">
        <v>83865.17</v>
      </c>
      <c r="H18" s="42"/>
      <c r="I18" s="5" t="s">
        <v>405</v>
      </c>
      <c r="J18" s="77">
        <v>2333.31</v>
      </c>
      <c r="K18" s="77">
        <v>1866.64</v>
      </c>
      <c r="L18" s="79">
        <v>1399.97</v>
      </c>
      <c r="M18" s="42"/>
      <c r="N18" s="42"/>
      <c r="O18" s="42"/>
      <c r="P18" s="42"/>
      <c r="Q18" s="42"/>
      <c r="R18" s="42"/>
      <c r="S18" s="42"/>
      <c r="T18" s="42"/>
      <c r="U18" s="42"/>
    </row>
    <row r="19" spans="2:21" ht="13.15">
      <c r="B19" s="41" t="s">
        <v>354</v>
      </c>
      <c r="C19" s="5" t="s">
        <v>406</v>
      </c>
      <c r="D19" s="53">
        <v>1254409.74</v>
      </c>
      <c r="E19" s="6">
        <v>1269117.01</v>
      </c>
      <c r="F19" s="6">
        <v>1283125.28</v>
      </c>
      <c r="G19" s="53">
        <v>1296831.1599999999</v>
      </c>
      <c r="H19" s="42"/>
      <c r="I19" s="5" t="s">
        <v>402</v>
      </c>
      <c r="J19" s="77">
        <v>10773.7</v>
      </c>
      <c r="K19" s="77">
        <v>5386.79</v>
      </c>
      <c r="L19" s="79">
        <v>0</v>
      </c>
      <c r="M19" s="42"/>
      <c r="N19" s="42"/>
      <c r="O19" s="42"/>
      <c r="P19" s="42"/>
      <c r="Q19" s="42"/>
      <c r="R19" s="42"/>
      <c r="S19" s="42"/>
      <c r="T19" s="42"/>
      <c r="U19" s="42"/>
    </row>
    <row r="20" spans="2:21" ht="13.15">
      <c r="B20" s="41" t="s">
        <v>354</v>
      </c>
      <c r="C20" s="5" t="s">
        <v>407</v>
      </c>
      <c r="D20" s="53">
        <v>-200797.9</v>
      </c>
      <c r="E20" s="6">
        <v>-200797.9</v>
      </c>
      <c r="F20" s="6">
        <v>-200797.9</v>
      </c>
      <c r="G20" s="53">
        <v>-56809.53</v>
      </c>
      <c r="H20" s="42"/>
      <c r="I20" s="5" t="s">
        <v>404</v>
      </c>
      <c r="J20" s="77">
        <v>33411.019999999997</v>
      </c>
      <c r="K20" s="77">
        <v>189300.44</v>
      </c>
      <c r="L20" s="79">
        <v>172594.89</v>
      </c>
      <c r="M20" s="42"/>
      <c r="N20" s="42"/>
      <c r="O20" s="42"/>
      <c r="P20" s="42"/>
      <c r="Q20" s="42"/>
      <c r="R20" s="42"/>
      <c r="S20" s="42"/>
      <c r="T20" s="42"/>
      <c r="U20" s="42"/>
    </row>
    <row r="21" spans="2:21" ht="11.45">
      <c r="B21" s="41" t="s">
        <v>354</v>
      </c>
      <c r="C21" s="5" t="s">
        <v>408</v>
      </c>
      <c r="D21" s="53">
        <v>2419131.2400000002</v>
      </c>
      <c r="E21" s="6">
        <v>3259909.7</v>
      </c>
      <c r="F21" s="6">
        <v>3191985.5</v>
      </c>
      <c r="G21" s="53">
        <v>3298352.56</v>
      </c>
      <c r="I21" s="5" t="s">
        <v>406</v>
      </c>
      <c r="J21" s="77">
        <v>1310929.7</v>
      </c>
      <c r="K21" s="77">
        <v>1322778.6100000001</v>
      </c>
      <c r="L21" s="79">
        <v>1335114.74</v>
      </c>
    </row>
    <row r="22" spans="2:21" ht="11.45">
      <c r="B22" s="41" t="s">
        <v>354</v>
      </c>
      <c r="C22" s="5" t="s">
        <v>409</v>
      </c>
      <c r="D22" s="53">
        <v>24750</v>
      </c>
      <c r="E22" s="6">
        <v>25000</v>
      </c>
      <c r="F22" s="6">
        <v>25000</v>
      </c>
      <c r="G22" s="53">
        <v>24750</v>
      </c>
      <c r="I22" s="5" t="s">
        <v>407</v>
      </c>
      <c r="J22" s="77">
        <v>526283.03</v>
      </c>
      <c r="K22" s="77">
        <v>414165.31</v>
      </c>
      <c r="L22" s="79">
        <v>354086.91</v>
      </c>
      <c r="M22" s="86">
        <f>L22+L14</f>
        <v>345002.81999999995</v>
      </c>
    </row>
    <row r="23" spans="2:21" ht="11.45">
      <c r="B23" s="41" t="s">
        <v>354</v>
      </c>
      <c r="C23" s="5" t="s">
        <v>410</v>
      </c>
      <c r="D23" s="53">
        <v>0.24</v>
      </c>
      <c r="E23" s="6">
        <v>0.24</v>
      </c>
      <c r="F23" s="6">
        <v>0.24</v>
      </c>
      <c r="G23" s="6">
        <v>0.24</v>
      </c>
      <c r="I23" s="5" t="s">
        <v>408</v>
      </c>
      <c r="J23" s="77">
        <v>3206128.13</v>
      </c>
      <c r="K23" s="77">
        <v>3137802.11</v>
      </c>
      <c r="L23" s="79">
        <v>3349874.86</v>
      </c>
    </row>
    <row r="24" spans="2:21" ht="11.45">
      <c r="B24" s="41" t="s">
        <v>354</v>
      </c>
      <c r="C24" s="5" t="s">
        <v>411</v>
      </c>
      <c r="D24" s="53">
        <v>5715728.1799999997</v>
      </c>
      <c r="E24" s="6">
        <v>5778807.4800000004</v>
      </c>
      <c r="F24" s="6">
        <v>5677966.29</v>
      </c>
      <c r="G24" s="6">
        <v>5930210.5099999998</v>
      </c>
      <c r="I24" s="5" t="s">
        <v>409</v>
      </c>
      <c r="J24" s="77">
        <v>25000</v>
      </c>
      <c r="K24" s="77">
        <v>25000</v>
      </c>
      <c r="L24" s="79">
        <v>24750</v>
      </c>
    </row>
    <row r="25" spans="2:21" ht="11.45">
      <c r="B25" s="41" t="s">
        <v>354</v>
      </c>
      <c r="C25" s="5"/>
      <c r="D25" s="52"/>
      <c r="E25" s="5"/>
      <c r="F25" s="5"/>
      <c r="G25" s="5"/>
      <c r="I25" s="5" t="s">
        <v>411</v>
      </c>
      <c r="J25" s="77">
        <v>6278423.3600000003</v>
      </c>
      <c r="K25" s="77">
        <v>6283455.3399999999</v>
      </c>
      <c r="L25" s="77">
        <v>6431543.3399999999</v>
      </c>
    </row>
    <row r="26" spans="2:21" ht="11.45">
      <c r="B26" s="41" t="s">
        <v>354</v>
      </c>
      <c r="C26" s="5" t="s">
        <v>412</v>
      </c>
      <c r="D26" s="52"/>
      <c r="E26" s="5"/>
      <c r="F26" s="5"/>
      <c r="G26" s="5"/>
      <c r="I26" s="5"/>
      <c r="J26" s="5"/>
      <c r="K26" s="5"/>
      <c r="L26" s="5"/>
    </row>
    <row r="27" spans="2:21" ht="11.45">
      <c r="B27" s="41" t="s">
        <v>354</v>
      </c>
      <c r="C27" s="5" t="s">
        <v>413</v>
      </c>
      <c r="D27" s="52"/>
      <c r="E27" s="5"/>
      <c r="F27" s="5"/>
      <c r="G27" s="5"/>
      <c r="I27" s="5" t="s">
        <v>412</v>
      </c>
      <c r="J27" s="5"/>
      <c r="K27" s="5"/>
      <c r="L27" s="5"/>
    </row>
    <row r="28" spans="2:21" ht="11.45">
      <c r="B28" s="41" t="s">
        <v>354</v>
      </c>
      <c r="C28" s="5" t="s">
        <v>414</v>
      </c>
      <c r="D28" s="52"/>
      <c r="E28" s="5"/>
      <c r="F28" s="5"/>
      <c r="G28" s="5"/>
      <c r="I28" s="5" t="s">
        <v>413</v>
      </c>
      <c r="J28" s="5"/>
      <c r="K28" s="5"/>
      <c r="L28" s="5"/>
    </row>
    <row r="29" spans="2:21" ht="11.45">
      <c r="B29" s="41" t="s">
        <v>354</v>
      </c>
      <c r="C29" s="5" t="s">
        <v>415</v>
      </c>
      <c r="D29" s="53">
        <v>-16469</v>
      </c>
      <c r="E29" s="6">
        <v>-3169</v>
      </c>
      <c r="F29" s="6">
        <v>-2819</v>
      </c>
      <c r="G29" s="53">
        <v>9881</v>
      </c>
      <c r="I29" s="5" t="s">
        <v>414</v>
      </c>
      <c r="J29" s="5"/>
      <c r="K29" s="5"/>
      <c r="L29" s="5"/>
      <c r="N29" s="78"/>
    </row>
    <row r="30" spans="2:21" ht="11.45">
      <c r="B30" s="41" t="s">
        <v>354</v>
      </c>
      <c r="C30" s="5" t="s">
        <v>416</v>
      </c>
      <c r="D30" s="53">
        <v>40000</v>
      </c>
      <c r="E30" s="6">
        <v>40000</v>
      </c>
      <c r="F30" s="6">
        <v>40000</v>
      </c>
      <c r="G30" s="53">
        <v>40000</v>
      </c>
      <c r="I30" s="5" t="s">
        <v>415</v>
      </c>
      <c r="J30" s="77">
        <v>30100</v>
      </c>
      <c r="K30" s="77">
        <v>25800</v>
      </c>
      <c r="L30" s="79">
        <v>39100</v>
      </c>
    </row>
    <row r="31" spans="2:21" ht="11.45">
      <c r="B31" s="41" t="s">
        <v>354</v>
      </c>
      <c r="C31" s="5" t="s">
        <v>417</v>
      </c>
      <c r="D31" s="53">
        <v>4200</v>
      </c>
      <c r="E31" s="6">
        <v>12200</v>
      </c>
      <c r="F31" s="6">
        <v>20200</v>
      </c>
      <c r="G31" s="53">
        <v>11550</v>
      </c>
      <c r="I31" s="5" t="s">
        <v>417</v>
      </c>
      <c r="J31" s="77">
        <v>49550</v>
      </c>
      <c r="K31" s="77">
        <v>57550</v>
      </c>
      <c r="L31" s="79">
        <v>65550</v>
      </c>
    </row>
    <row r="32" spans="2:21" ht="11.45">
      <c r="B32" s="41" t="s">
        <v>354</v>
      </c>
      <c r="C32" s="5" t="s">
        <v>418</v>
      </c>
      <c r="D32" s="52"/>
      <c r="E32" s="5"/>
      <c r="F32" s="5"/>
      <c r="G32" s="5"/>
      <c r="I32" s="5" t="s">
        <v>418</v>
      </c>
      <c r="J32" s="5"/>
      <c r="K32" s="5"/>
      <c r="L32" s="5"/>
    </row>
    <row r="33" spans="2:12" s="56" customFormat="1" ht="11.45">
      <c r="B33" s="58" t="s">
        <v>354</v>
      </c>
      <c r="C33" s="52" t="s">
        <v>419</v>
      </c>
      <c r="D33" s="53">
        <v>253478.76</v>
      </c>
      <c r="E33" s="53">
        <v>253478.76</v>
      </c>
      <c r="F33" s="53">
        <v>140771.76</v>
      </c>
      <c r="G33" s="6">
        <v>140770.76</v>
      </c>
      <c r="I33" s="5" t="s">
        <v>419</v>
      </c>
      <c r="J33" s="77">
        <v>131967.76</v>
      </c>
      <c r="K33" s="77">
        <v>-38505.24</v>
      </c>
      <c r="L33" s="79">
        <v>-38505.24</v>
      </c>
    </row>
    <row r="34" spans="2:12" ht="11.45">
      <c r="B34" s="41" t="s">
        <v>354</v>
      </c>
      <c r="C34" s="5" t="s">
        <v>420</v>
      </c>
      <c r="D34" s="53">
        <v>4221.99</v>
      </c>
      <c r="E34" s="6">
        <v>3276.99</v>
      </c>
      <c r="F34" s="6">
        <v>3276.99</v>
      </c>
      <c r="G34" s="53">
        <v>3276.99</v>
      </c>
      <c r="I34" s="5" t="s">
        <v>421</v>
      </c>
      <c r="J34" s="77">
        <v>28448</v>
      </c>
      <c r="K34" s="77">
        <v>33448</v>
      </c>
      <c r="L34" s="79">
        <v>38448</v>
      </c>
    </row>
    <row r="35" spans="2:12" ht="11.45">
      <c r="B35" s="41" t="s">
        <v>354</v>
      </c>
      <c r="C35" s="5" t="s">
        <v>421</v>
      </c>
      <c r="D35" s="53">
        <v>76800</v>
      </c>
      <c r="E35" s="6">
        <v>81800</v>
      </c>
      <c r="F35" s="6">
        <v>86800</v>
      </c>
      <c r="G35" s="53">
        <v>91800</v>
      </c>
      <c r="I35" s="5" t="s">
        <v>422</v>
      </c>
      <c r="J35" s="77">
        <v>13863.01</v>
      </c>
      <c r="K35" s="77">
        <v>4621</v>
      </c>
      <c r="L35" s="79">
        <v>20776.25</v>
      </c>
    </row>
    <row r="36" spans="2:12" ht="11.45">
      <c r="B36" s="41" t="s">
        <v>354</v>
      </c>
      <c r="C36" s="5" t="s">
        <v>423</v>
      </c>
      <c r="D36" s="53">
        <v>-2427.29</v>
      </c>
      <c r="E36" s="6">
        <v>0</v>
      </c>
      <c r="F36" s="6">
        <v>0</v>
      </c>
      <c r="G36" s="6">
        <v>0</v>
      </c>
      <c r="I36" s="5" t="s">
        <v>424</v>
      </c>
      <c r="J36" s="77">
        <v>0</v>
      </c>
      <c r="K36" s="77">
        <v>0</v>
      </c>
      <c r="L36" s="79">
        <v>17115.560000000001</v>
      </c>
    </row>
    <row r="37" spans="2:12" ht="11.45">
      <c r="B37" s="41" t="s">
        <v>354</v>
      </c>
      <c r="C37" s="5" t="s">
        <v>425</v>
      </c>
      <c r="D37" s="53">
        <v>135000</v>
      </c>
      <c r="E37" s="6">
        <v>135000</v>
      </c>
      <c r="F37" s="6">
        <v>135000</v>
      </c>
      <c r="G37" s="53">
        <v>135000</v>
      </c>
      <c r="I37" s="5" t="s">
        <v>426</v>
      </c>
      <c r="J37" s="77">
        <v>253928.77</v>
      </c>
      <c r="K37" s="77">
        <v>82913.759999999995</v>
      </c>
      <c r="L37" s="77">
        <v>142484.57</v>
      </c>
    </row>
    <row r="38" spans="2:12" ht="11.45">
      <c r="B38" s="41" t="s">
        <v>354</v>
      </c>
      <c r="C38" s="5" t="s">
        <v>422</v>
      </c>
      <c r="D38" s="53">
        <v>26255.7</v>
      </c>
      <c r="E38" s="6">
        <v>15753.42</v>
      </c>
      <c r="F38" s="6">
        <v>5251.14</v>
      </c>
      <c r="G38" s="53">
        <v>23105.02</v>
      </c>
      <c r="I38" s="5"/>
      <c r="J38" s="5"/>
      <c r="K38" s="5"/>
      <c r="L38" s="5"/>
    </row>
    <row r="39" spans="2:12" ht="11.45">
      <c r="B39" s="41" t="s">
        <v>354</v>
      </c>
      <c r="C39" s="5" t="s">
        <v>426</v>
      </c>
      <c r="D39" s="53">
        <v>521060.16</v>
      </c>
      <c r="E39" s="6">
        <v>538340.17000000004</v>
      </c>
      <c r="F39" s="6">
        <v>428480.89</v>
      </c>
      <c r="G39" s="6">
        <v>455384.77</v>
      </c>
      <c r="I39" s="5" t="s">
        <v>427</v>
      </c>
      <c r="J39" s="77">
        <v>6024494.5899999999</v>
      </c>
      <c r="K39" s="77">
        <v>6200541.5800000001</v>
      </c>
      <c r="L39" s="77">
        <v>6289058.7699999996</v>
      </c>
    </row>
    <row r="40" spans="2:12" ht="11.45">
      <c r="B40" s="41" t="s">
        <v>354</v>
      </c>
      <c r="C40" s="5"/>
      <c r="D40" s="52"/>
      <c r="E40" s="5"/>
      <c r="F40" s="5"/>
      <c r="G40" s="5"/>
      <c r="I40" s="5"/>
      <c r="J40" s="5"/>
      <c r="K40" s="5"/>
      <c r="L40" s="5"/>
    </row>
    <row r="41" spans="2:12" ht="11.45">
      <c r="B41" s="41" t="s">
        <v>354</v>
      </c>
      <c r="C41" s="5" t="s">
        <v>427</v>
      </c>
      <c r="D41" s="53">
        <v>5194668.0199999996</v>
      </c>
      <c r="E41" s="6">
        <v>5240467.3099999996</v>
      </c>
      <c r="F41" s="6">
        <v>5249485.4000000004</v>
      </c>
      <c r="G41" s="6">
        <v>5474825.7400000002</v>
      </c>
      <c r="I41" s="5" t="s">
        <v>428</v>
      </c>
      <c r="J41" s="5"/>
      <c r="K41" s="5"/>
      <c r="L41" s="5"/>
    </row>
    <row r="42" spans="2:12" ht="11.45">
      <c r="B42" s="41" t="s">
        <v>354</v>
      </c>
      <c r="C42" s="5"/>
      <c r="D42" s="52"/>
      <c r="E42" s="5"/>
      <c r="F42" s="5"/>
      <c r="G42" s="5"/>
      <c r="I42" s="5" t="s">
        <v>429</v>
      </c>
      <c r="J42" s="77">
        <v>1000040</v>
      </c>
      <c r="K42" s="77">
        <v>1000040</v>
      </c>
      <c r="L42" s="79">
        <v>1000040</v>
      </c>
    </row>
    <row r="43" spans="2:12" ht="11.45">
      <c r="B43" s="41" t="s">
        <v>354</v>
      </c>
      <c r="C43" s="5" t="s">
        <v>428</v>
      </c>
      <c r="D43" s="52"/>
      <c r="E43" s="5"/>
      <c r="F43" s="5"/>
      <c r="G43" s="5"/>
      <c r="I43" s="5" t="s">
        <v>196</v>
      </c>
      <c r="J43" s="77">
        <v>3121999.44</v>
      </c>
      <c r="K43" s="77">
        <v>3121999.44</v>
      </c>
      <c r="L43" s="79">
        <v>3121999.44</v>
      </c>
    </row>
    <row r="44" spans="2:12" ht="11.45">
      <c r="B44" s="41" t="s">
        <v>354</v>
      </c>
      <c r="C44" s="5" t="s">
        <v>429</v>
      </c>
      <c r="D44" s="53">
        <v>1000040</v>
      </c>
      <c r="E44" s="6">
        <v>1000040</v>
      </c>
      <c r="F44" s="6">
        <v>1000040</v>
      </c>
      <c r="G44" s="6">
        <v>1000040</v>
      </c>
      <c r="I44" s="5" t="s">
        <v>430</v>
      </c>
      <c r="J44" s="77">
        <v>1902455.15</v>
      </c>
      <c r="K44" s="77">
        <v>2078502.14</v>
      </c>
      <c r="L44" s="77">
        <v>2165952.66</v>
      </c>
    </row>
    <row r="45" spans="2:12" ht="11.45">
      <c r="B45" s="41" t="s">
        <v>354</v>
      </c>
      <c r="C45" s="5" t="s">
        <v>196</v>
      </c>
      <c r="D45" s="53">
        <v>3293599.44</v>
      </c>
      <c r="E45" s="6">
        <v>3293599.44</v>
      </c>
      <c r="F45" s="6">
        <v>3293599.44</v>
      </c>
      <c r="G45" s="6">
        <v>3293599.44</v>
      </c>
      <c r="I45" s="5" t="s">
        <v>431</v>
      </c>
      <c r="J45" s="77">
        <v>6024494.5899999999</v>
      </c>
      <c r="K45" s="77">
        <v>6200541.5800000001</v>
      </c>
      <c r="L45" s="77">
        <v>6289058.7699999996</v>
      </c>
    </row>
    <row r="46" spans="2:12" ht="11.45">
      <c r="B46" s="41" t="s">
        <v>354</v>
      </c>
      <c r="C46" s="5" t="s">
        <v>430</v>
      </c>
      <c r="D46" s="53">
        <v>1051028.58</v>
      </c>
      <c r="E46" s="6">
        <v>1096827.8700000001</v>
      </c>
      <c r="F46" s="6">
        <v>1105845.96</v>
      </c>
      <c r="G46" s="6">
        <v>1331186.3</v>
      </c>
      <c r="J46" s="43"/>
      <c r="K46" s="43"/>
    </row>
    <row r="47" spans="2:12" ht="11.45">
      <c r="B47" s="41" t="s">
        <v>354</v>
      </c>
      <c r="C47" s="5" t="s">
        <v>432</v>
      </c>
      <c r="D47" s="53">
        <v>-150000</v>
      </c>
      <c r="E47" s="6">
        <v>-150000</v>
      </c>
      <c r="F47" s="6">
        <v>-150000</v>
      </c>
      <c r="G47" s="6">
        <v>-150000</v>
      </c>
    </row>
    <row r="48" spans="2:12" ht="11.45">
      <c r="B48" s="41" t="s">
        <v>354</v>
      </c>
      <c r="C48" s="5" t="s">
        <v>431</v>
      </c>
      <c r="D48" s="53">
        <v>5194668.0199999996</v>
      </c>
      <c r="E48" s="6">
        <v>5240467.3099999996</v>
      </c>
      <c r="F48" s="6">
        <v>5249485.4000000004</v>
      </c>
      <c r="G48" s="6">
        <v>5474825.7400000002</v>
      </c>
    </row>
    <row r="49" spans="2:7">
      <c r="G49" s="11"/>
    </row>
    <row r="50" spans="2:7">
      <c r="G50" s="11"/>
    </row>
    <row r="51" spans="2:7" ht="13.15">
      <c r="B51"/>
      <c r="C51"/>
      <c r="D51" s="54"/>
      <c r="E51"/>
      <c r="F51"/>
      <c r="G51"/>
    </row>
    <row r="52" spans="2:7" ht="13.15">
      <c r="B52"/>
      <c r="C52"/>
      <c r="D52" s="54"/>
      <c r="E52"/>
      <c r="F52"/>
      <c r="G52"/>
    </row>
    <row r="53" spans="2:7" ht="13.15">
      <c r="B53"/>
      <c r="C53"/>
      <c r="D53" s="54"/>
      <c r="E53"/>
      <c r="F53"/>
      <c r="G53"/>
    </row>
    <row r="54" spans="2:7" ht="13.15">
      <c r="B54"/>
      <c r="C54"/>
      <c r="D54" s="54"/>
      <c r="E54"/>
      <c r="F54"/>
      <c r="G54"/>
    </row>
    <row r="55" spans="2:7" ht="13.15">
      <c r="B55"/>
      <c r="C55"/>
      <c r="D55" s="55"/>
      <c r="E55" s="42"/>
      <c r="F55" s="42"/>
      <c r="G55" s="42"/>
    </row>
    <row r="56" spans="2:7" ht="13.15">
      <c r="B56"/>
      <c r="C56"/>
      <c r="D56" s="55"/>
      <c r="E56" s="42"/>
      <c r="F56" s="42"/>
      <c r="G56" s="55"/>
    </row>
    <row r="57" spans="2:7" ht="13.15">
      <c r="B57"/>
      <c r="C57"/>
      <c r="D57" s="55"/>
      <c r="E57" s="42"/>
      <c r="F57" s="42"/>
      <c r="G57" s="55"/>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Q272"/>
  <sheetViews>
    <sheetView workbookViewId="0">
      <selection activeCell="A12" sqref="A12"/>
    </sheetView>
  </sheetViews>
  <sheetFormatPr defaultRowHeight="13.15"/>
  <cols>
    <col min="1" max="1" width="16.42578125" customWidth="1"/>
    <col min="2" max="2" width="11.42578125" customWidth="1"/>
    <col min="3" max="3" width="14.140625" style="7" customWidth="1"/>
    <col min="4" max="4" width="13.42578125" style="7" customWidth="1"/>
    <col min="5" max="5" width="8.28515625" customWidth="1"/>
    <col min="6" max="6" width="2.85546875" customWidth="1"/>
    <col min="7" max="7" width="18.85546875" customWidth="1"/>
    <col min="8" max="8" width="12.85546875" customWidth="1"/>
    <col min="9" max="9" width="12.5703125" customWidth="1"/>
    <col min="10" max="10" width="13" customWidth="1"/>
    <col min="11" max="11" width="13.7109375" customWidth="1"/>
    <col min="12" max="12" width="13.28515625" customWidth="1"/>
    <col min="13" max="13" width="14.85546875" customWidth="1"/>
    <col min="14" max="14" width="14.7109375" customWidth="1"/>
    <col min="15" max="15" width="14.42578125" customWidth="1"/>
  </cols>
  <sheetData>
    <row r="1" spans="1:17" ht="13.5" customHeight="1">
      <c r="A1" s="102" t="s">
        <v>433</v>
      </c>
      <c r="B1" s="87"/>
      <c r="C1" s="90"/>
      <c r="D1" s="91"/>
      <c r="E1" s="87"/>
      <c r="G1" s="111"/>
      <c r="H1" s="610" t="s">
        <v>434</v>
      </c>
      <c r="I1" s="611"/>
      <c r="J1" s="612" t="s">
        <v>435</v>
      </c>
      <c r="K1" s="613"/>
      <c r="L1" s="614" t="s">
        <v>436</v>
      </c>
      <c r="M1" s="615"/>
      <c r="N1" s="614" t="s">
        <v>437</v>
      </c>
      <c r="O1" s="615"/>
    </row>
    <row r="2" spans="1:17" ht="15" customHeight="1">
      <c r="B2" s="181" t="s">
        <v>438</v>
      </c>
      <c r="C2" s="80">
        <v>103.87</v>
      </c>
      <c r="D2" s="182">
        <v>811.78</v>
      </c>
      <c r="E2" s="87">
        <v>2</v>
      </c>
      <c r="G2" s="112"/>
      <c r="H2" s="109" t="s">
        <v>439</v>
      </c>
      <c r="I2" s="110" t="s">
        <v>440</v>
      </c>
      <c r="J2" s="109" t="s">
        <v>439</v>
      </c>
      <c r="K2" s="110" t="s">
        <v>440</v>
      </c>
      <c r="L2" s="109" t="s">
        <v>439</v>
      </c>
      <c r="M2" s="110" t="s">
        <v>440</v>
      </c>
      <c r="N2" s="109" t="s">
        <v>439</v>
      </c>
      <c r="O2" s="110" t="s">
        <v>440</v>
      </c>
      <c r="P2" s="105"/>
      <c r="Q2" s="105"/>
    </row>
    <row r="3" spans="1:17" ht="15" customHeight="1">
      <c r="B3" s="181" t="s">
        <v>441</v>
      </c>
      <c r="C3" s="80">
        <v>123.52</v>
      </c>
      <c r="D3" s="182">
        <v>945.87</v>
      </c>
      <c r="E3" s="87">
        <v>2</v>
      </c>
      <c r="G3" s="113" t="s">
        <v>433</v>
      </c>
      <c r="H3" s="107">
        <v>0</v>
      </c>
      <c r="I3" s="103">
        <v>0</v>
      </c>
      <c r="J3" s="116">
        <f>D6</f>
        <v>3927.5299999999997</v>
      </c>
      <c r="K3" s="191">
        <f>C6</f>
        <v>515.04999999999995</v>
      </c>
      <c r="L3" s="116"/>
      <c r="M3" s="103"/>
      <c r="N3" s="107">
        <f>D10</f>
        <v>148882.37</v>
      </c>
      <c r="O3" s="191">
        <f>C10</f>
        <v>13865.71</v>
      </c>
    </row>
    <row r="4" spans="1:17" ht="15" customHeight="1">
      <c r="B4" s="185" t="s">
        <v>442</v>
      </c>
      <c r="C4" s="186">
        <v>75</v>
      </c>
      <c r="D4" s="182">
        <v>614.79</v>
      </c>
      <c r="E4" s="87">
        <v>2</v>
      </c>
      <c r="G4" s="113"/>
      <c r="H4" s="107"/>
      <c r="I4" s="103"/>
      <c r="J4" s="116"/>
      <c r="K4" s="191"/>
      <c r="L4" s="116"/>
      <c r="M4" s="103"/>
      <c r="N4" s="107"/>
      <c r="O4" s="191"/>
    </row>
    <row r="5" spans="1:17" ht="24.75" customHeight="1">
      <c r="B5" s="181" t="s">
        <v>443</v>
      </c>
      <c r="C5" s="80">
        <v>212.66</v>
      </c>
      <c r="D5" s="182">
        <v>1555.09</v>
      </c>
      <c r="E5" s="87">
        <v>2</v>
      </c>
      <c r="G5" s="113" t="s">
        <v>444</v>
      </c>
      <c r="H5" s="107">
        <v>0</v>
      </c>
      <c r="I5" s="103">
        <v>0</v>
      </c>
      <c r="J5" s="107">
        <v>0</v>
      </c>
      <c r="K5" s="103">
        <v>0</v>
      </c>
      <c r="L5" s="107">
        <v>0</v>
      </c>
      <c r="M5" s="103">
        <v>0</v>
      </c>
      <c r="N5" s="116">
        <f>D16</f>
        <v>1005089.79</v>
      </c>
      <c r="O5" s="191">
        <f>C16</f>
        <v>95990.56</v>
      </c>
    </row>
    <row r="6" spans="1:17" ht="15" customHeight="1">
      <c r="B6" s="87"/>
      <c r="C6" s="183">
        <f>SUM(C2:C5)</f>
        <v>515.04999999999995</v>
      </c>
      <c r="D6" s="95">
        <f>SUM(D2:D5)</f>
        <v>3927.5299999999997</v>
      </c>
      <c r="E6" s="87"/>
      <c r="G6" s="113" t="s">
        <v>445</v>
      </c>
      <c r="H6" s="107">
        <v>0</v>
      </c>
      <c r="I6" s="103">
        <v>0</v>
      </c>
      <c r="J6" s="116">
        <f>D24</f>
        <v>10866.039999999999</v>
      </c>
      <c r="K6" s="193">
        <f>C24</f>
        <v>1403.25</v>
      </c>
      <c r="L6" s="107">
        <f>D29</f>
        <v>9396.26</v>
      </c>
      <c r="M6" s="191">
        <f>C29</f>
        <v>1011.99</v>
      </c>
      <c r="N6" s="116">
        <f>D28</f>
        <v>321979.06</v>
      </c>
      <c r="O6" s="191">
        <f>C28</f>
        <v>36128.630000000005</v>
      </c>
    </row>
    <row r="7" spans="1:17" ht="15" customHeight="1">
      <c r="B7" s="181" t="s">
        <v>446</v>
      </c>
      <c r="C7" s="80">
        <v>3065.71</v>
      </c>
      <c r="D7" s="182">
        <v>16540.68</v>
      </c>
      <c r="E7" s="87">
        <v>4</v>
      </c>
      <c r="G7" s="113" t="s">
        <v>447</v>
      </c>
      <c r="H7" s="116">
        <f>D43</f>
        <v>1526600.0399999998</v>
      </c>
      <c r="I7" s="193">
        <f>C43</f>
        <v>222061.97</v>
      </c>
      <c r="J7" s="107">
        <v>0</v>
      </c>
      <c r="K7" s="103">
        <v>0</v>
      </c>
      <c r="L7" s="116">
        <f>D68</f>
        <v>681948.59</v>
      </c>
      <c r="M7" s="191">
        <f>C68</f>
        <v>68125.95</v>
      </c>
      <c r="N7" s="116">
        <f>D91</f>
        <v>1772156.9000000006</v>
      </c>
      <c r="O7" s="191">
        <f>C91</f>
        <v>267395.82999999996</v>
      </c>
    </row>
    <row r="8" spans="1:17" ht="15" customHeight="1">
      <c r="B8" s="181" t="s">
        <v>448</v>
      </c>
      <c r="C8" s="80">
        <v>1500</v>
      </c>
      <c r="D8" s="184">
        <v>7684.12</v>
      </c>
      <c r="E8" s="87">
        <v>4</v>
      </c>
      <c r="G8" s="113" t="s">
        <v>449</v>
      </c>
      <c r="H8" s="116">
        <f>C156</f>
        <v>0</v>
      </c>
      <c r="I8" s="103">
        <f>D156</f>
        <v>0</v>
      </c>
      <c r="J8" s="116">
        <f>C158</f>
        <v>0</v>
      </c>
      <c r="K8" s="103">
        <f>D158</f>
        <v>0</v>
      </c>
      <c r="L8" s="107">
        <v>0</v>
      </c>
      <c r="M8" s="103">
        <v>0</v>
      </c>
      <c r="N8" s="116">
        <f>D92</f>
        <v>77138.149999999994</v>
      </c>
      <c r="O8" s="191">
        <f>C92</f>
        <v>13361.77</v>
      </c>
    </row>
    <row r="9" spans="1:17" ht="15" customHeight="1">
      <c r="B9" s="181" t="s">
        <v>450</v>
      </c>
      <c r="C9" s="80">
        <v>9300</v>
      </c>
      <c r="D9" s="182">
        <v>124657.57</v>
      </c>
      <c r="E9" s="87">
        <v>4</v>
      </c>
      <c r="G9" s="113" t="s">
        <v>451</v>
      </c>
      <c r="H9" s="107">
        <v>0</v>
      </c>
      <c r="I9" s="103">
        <v>0</v>
      </c>
      <c r="J9" s="107">
        <v>0</v>
      </c>
      <c r="K9" s="103">
        <v>0</v>
      </c>
      <c r="L9" s="116">
        <f>D109</f>
        <v>376061.08999999997</v>
      </c>
      <c r="M9" s="191">
        <f>C109</f>
        <v>36073.699999999997</v>
      </c>
      <c r="N9" s="116">
        <f>D110</f>
        <v>14283.54</v>
      </c>
      <c r="O9" s="191">
        <f>C110</f>
        <v>1219.02</v>
      </c>
    </row>
    <row r="10" spans="1:17" ht="15" customHeight="1">
      <c r="B10" s="87"/>
      <c r="C10" s="183">
        <f>SUM(C7:C9)</f>
        <v>13865.71</v>
      </c>
      <c r="D10" s="95">
        <f>SUM(D7:D9)</f>
        <v>148882.37</v>
      </c>
      <c r="E10" s="87"/>
      <c r="G10" s="113" t="s">
        <v>452</v>
      </c>
      <c r="H10" s="107">
        <v>0</v>
      </c>
      <c r="I10" s="103">
        <v>0</v>
      </c>
      <c r="J10" s="116">
        <f>C210</f>
        <v>0</v>
      </c>
      <c r="K10" s="103">
        <f>D210</f>
        <v>0</v>
      </c>
      <c r="L10" s="116">
        <f>D115</f>
        <v>119845.47</v>
      </c>
      <c r="M10" s="191">
        <f>C115</f>
        <v>12116.49</v>
      </c>
      <c r="N10" s="116">
        <f>C220</f>
        <v>0</v>
      </c>
      <c r="O10" s="103">
        <f>D220</f>
        <v>0</v>
      </c>
    </row>
    <row r="11" spans="1:17" ht="15" customHeight="1">
      <c r="B11" s="87"/>
      <c r="C11" s="92"/>
      <c r="D11" s="91"/>
      <c r="E11" s="87"/>
      <c r="G11" s="113" t="s">
        <v>453</v>
      </c>
      <c r="H11" s="116">
        <f>D123</f>
        <v>67242.25</v>
      </c>
      <c r="I11" s="193">
        <f>C123</f>
        <v>8450.32</v>
      </c>
      <c r="J11" s="107">
        <v>0</v>
      </c>
      <c r="K11" s="103">
        <v>0</v>
      </c>
      <c r="L11" s="116">
        <f>D120</f>
        <v>327738.42</v>
      </c>
      <c r="M11" s="191">
        <f>C120</f>
        <v>32837.82</v>
      </c>
      <c r="N11" s="107">
        <f>D124</f>
        <v>243655.25</v>
      </c>
      <c r="O11" s="191">
        <f>C124</f>
        <v>29626.25</v>
      </c>
    </row>
    <row r="12" spans="1:17" ht="15" customHeight="1" thickBot="1">
      <c r="A12" s="102" t="s">
        <v>444</v>
      </c>
      <c r="B12" s="185" t="s">
        <v>454</v>
      </c>
      <c r="C12" s="186">
        <v>71063.83</v>
      </c>
      <c r="D12" s="184">
        <v>814594.5</v>
      </c>
      <c r="E12" s="87">
        <v>4</v>
      </c>
      <c r="G12" s="112"/>
      <c r="H12" s="115">
        <f t="shared" ref="H12:O12" si="0">SUM(H3:H11)</f>
        <v>1593842.2899999998</v>
      </c>
      <c r="I12" s="117">
        <f t="shared" si="0"/>
        <v>230512.29</v>
      </c>
      <c r="J12" s="115">
        <f t="shared" si="0"/>
        <v>14793.57</v>
      </c>
      <c r="K12" s="192">
        <f t="shared" si="0"/>
        <v>1918.3</v>
      </c>
      <c r="L12" s="115">
        <f t="shared" si="0"/>
        <v>1514989.8299999998</v>
      </c>
      <c r="M12" s="326">
        <f t="shared" si="0"/>
        <v>150165.95000000001</v>
      </c>
      <c r="N12" s="115">
        <f t="shared" si="0"/>
        <v>3583185.060000001</v>
      </c>
      <c r="O12" s="192">
        <f t="shared" si="0"/>
        <v>457587.77</v>
      </c>
    </row>
    <row r="13" spans="1:17" ht="15" customHeight="1" thickBot="1">
      <c r="B13" s="185" t="s">
        <v>455</v>
      </c>
      <c r="C13" s="186">
        <v>16638.23</v>
      </c>
      <c r="D13" s="184">
        <v>95485.39</v>
      </c>
      <c r="E13" s="87">
        <v>4</v>
      </c>
      <c r="G13" s="114"/>
      <c r="H13" s="108"/>
      <c r="I13" s="106"/>
      <c r="J13" s="108"/>
      <c r="K13" s="106"/>
      <c r="L13" s="108"/>
      <c r="M13" s="106"/>
      <c r="N13" s="108"/>
      <c r="O13" s="106"/>
    </row>
    <row r="14" spans="1:17" ht="15" customHeight="1">
      <c r="B14" s="185" t="s">
        <v>456</v>
      </c>
      <c r="C14" s="186">
        <v>7986</v>
      </c>
      <c r="D14" s="184">
        <v>91542.38</v>
      </c>
      <c r="E14" s="87">
        <v>4</v>
      </c>
      <c r="H14" s="7"/>
      <c r="I14" s="7"/>
      <c r="J14" s="7"/>
      <c r="K14" s="7"/>
      <c r="L14" s="7"/>
      <c r="M14" s="7"/>
      <c r="N14" s="7"/>
      <c r="O14" s="7"/>
    </row>
    <row r="15" spans="1:17" ht="15" customHeight="1">
      <c r="B15" s="185" t="s">
        <v>457</v>
      </c>
      <c r="C15" s="186">
        <v>302.5</v>
      </c>
      <c r="D15" s="184">
        <v>3467.52</v>
      </c>
      <c r="E15" s="87">
        <v>4</v>
      </c>
      <c r="H15" s="7"/>
      <c r="I15" s="7"/>
      <c r="J15" s="7"/>
      <c r="K15" s="7"/>
      <c r="L15" s="7"/>
      <c r="M15" s="7"/>
      <c r="N15" s="7"/>
      <c r="O15" s="7"/>
    </row>
    <row r="16" spans="1:17" ht="15" customHeight="1">
      <c r="B16" s="87"/>
      <c r="C16" s="183">
        <f>SUM(C12:C15)</f>
        <v>95990.56</v>
      </c>
      <c r="D16" s="95">
        <f>SUM(D12:D15)</f>
        <v>1005089.79</v>
      </c>
      <c r="E16" s="87"/>
      <c r="H16" s="7"/>
      <c r="I16" s="7"/>
      <c r="J16" s="7"/>
      <c r="K16" s="7"/>
      <c r="L16" s="7"/>
      <c r="M16" s="7"/>
      <c r="N16" s="7"/>
      <c r="O16" s="7"/>
    </row>
    <row r="17" spans="1:15" ht="15" customHeight="1">
      <c r="B17" s="87"/>
      <c r="C17" s="92"/>
      <c r="D17" s="91"/>
      <c r="E17" s="87"/>
      <c r="H17" s="7"/>
      <c r="I17" s="7"/>
      <c r="J17" s="7"/>
      <c r="K17" s="7"/>
      <c r="L17" s="7"/>
      <c r="M17" s="7"/>
      <c r="N17" s="7"/>
      <c r="O17" s="7"/>
    </row>
    <row r="18" spans="1:15" ht="15" customHeight="1">
      <c r="A18" s="102" t="s">
        <v>445</v>
      </c>
      <c r="B18" s="185" t="s">
        <v>458</v>
      </c>
      <c r="C18" s="186">
        <v>93.27</v>
      </c>
      <c r="D18" s="182">
        <v>736.01</v>
      </c>
      <c r="E18" s="87">
        <v>2</v>
      </c>
    </row>
    <row r="19" spans="1:15" ht="15" customHeight="1">
      <c r="B19" s="185" t="s">
        <v>459</v>
      </c>
      <c r="C19" s="186">
        <v>52.5</v>
      </c>
      <c r="D19" s="182">
        <v>424.26</v>
      </c>
      <c r="E19" s="87">
        <v>2</v>
      </c>
      <c r="G19" s="7"/>
    </row>
    <row r="20" spans="1:15" ht="15" customHeight="1">
      <c r="B20" s="185" t="s">
        <v>460</v>
      </c>
      <c r="C20" s="186">
        <v>265.75</v>
      </c>
      <c r="D20" s="182">
        <v>2054.73</v>
      </c>
      <c r="E20" s="87">
        <v>2</v>
      </c>
    </row>
    <row r="21" spans="1:15" ht="15" customHeight="1">
      <c r="B21" s="185" t="s">
        <v>461</v>
      </c>
      <c r="C21" s="186">
        <v>337.93</v>
      </c>
      <c r="D21" s="182">
        <v>2606.59</v>
      </c>
      <c r="E21" s="87">
        <v>2</v>
      </c>
      <c r="F21" s="85"/>
      <c r="G21" s="7"/>
    </row>
    <row r="22" spans="1:15" ht="15" customHeight="1">
      <c r="B22" s="185" t="s">
        <v>462</v>
      </c>
      <c r="C22" s="186">
        <v>339.05</v>
      </c>
      <c r="D22" s="182">
        <v>2615.14</v>
      </c>
      <c r="E22" s="87">
        <v>2</v>
      </c>
    </row>
    <row r="23" spans="1:15" ht="15" customHeight="1">
      <c r="A23" s="87"/>
      <c r="B23" s="185" t="s">
        <v>463</v>
      </c>
      <c r="C23" s="186">
        <v>314.75</v>
      </c>
      <c r="D23" s="184">
        <v>2429.31</v>
      </c>
      <c r="E23" s="87">
        <v>2</v>
      </c>
    </row>
    <row r="24" spans="1:15" ht="15" customHeight="1">
      <c r="A24" s="83"/>
      <c r="B24" s="87"/>
      <c r="C24" s="183">
        <f>SUM(C18:C23)</f>
        <v>1403.25</v>
      </c>
      <c r="D24" s="95">
        <f>SUM(D18:D23)</f>
        <v>10866.039999999999</v>
      </c>
      <c r="E24" s="87"/>
    </row>
    <row r="25" spans="1:15" ht="15" customHeight="1">
      <c r="A25" s="83" t="s">
        <v>354</v>
      </c>
      <c r="B25" s="185" t="s">
        <v>464</v>
      </c>
      <c r="C25" s="186">
        <v>500.43</v>
      </c>
      <c r="D25" s="182">
        <v>3745.64</v>
      </c>
      <c r="E25" s="87">
        <v>4</v>
      </c>
    </row>
    <row r="26" spans="1:15" ht="15" customHeight="1">
      <c r="A26" s="83" t="s">
        <v>354</v>
      </c>
      <c r="B26" s="185" t="s">
        <v>465</v>
      </c>
      <c r="C26" s="186">
        <v>26628.2</v>
      </c>
      <c r="D26" s="184">
        <v>266282</v>
      </c>
      <c r="E26" s="87">
        <v>4</v>
      </c>
    </row>
    <row r="27" spans="1:15" ht="15" customHeight="1">
      <c r="A27" s="83" t="s">
        <v>354</v>
      </c>
      <c r="B27" s="185" t="s">
        <v>466</v>
      </c>
      <c r="C27" s="186">
        <v>9000</v>
      </c>
      <c r="D27" s="184">
        <v>51951.42</v>
      </c>
      <c r="E27" s="87">
        <v>4</v>
      </c>
    </row>
    <row r="28" spans="1:15" ht="15" customHeight="1">
      <c r="A28" s="83" t="s">
        <v>354</v>
      </c>
      <c r="B28" s="87"/>
      <c r="C28" s="183">
        <f>SUM(C25:C27)</f>
        <v>36128.630000000005</v>
      </c>
      <c r="D28" s="95">
        <f>SUM(D25:D27)</f>
        <v>321979.06</v>
      </c>
      <c r="E28" s="87"/>
    </row>
    <row r="29" spans="1:15" ht="15" customHeight="1">
      <c r="A29" s="83"/>
      <c r="B29" s="185" t="s">
        <v>467</v>
      </c>
      <c r="C29" s="186">
        <v>1011.99</v>
      </c>
      <c r="D29" s="182">
        <v>9396.26</v>
      </c>
      <c r="E29" s="87">
        <v>3</v>
      </c>
    </row>
    <row r="30" spans="1:15" ht="15" customHeight="1">
      <c r="A30" s="83"/>
      <c r="B30" s="87"/>
      <c r="C30" s="92"/>
      <c r="D30" s="91"/>
      <c r="E30" s="87"/>
    </row>
    <row r="31" spans="1:15" ht="15" customHeight="1">
      <c r="A31" s="83" t="s">
        <v>468</v>
      </c>
      <c r="B31" s="181" t="s">
        <v>469</v>
      </c>
      <c r="C31" s="80">
        <v>15.89</v>
      </c>
      <c r="D31" s="182">
        <v>110.23</v>
      </c>
      <c r="E31" s="87">
        <v>1</v>
      </c>
    </row>
    <row r="32" spans="1:15" ht="15" customHeight="1">
      <c r="A32" s="83" t="s">
        <v>354</v>
      </c>
      <c r="B32" s="181" t="s">
        <v>470</v>
      </c>
      <c r="C32" s="80">
        <v>124935.59</v>
      </c>
      <c r="D32" s="182">
        <v>876520.37</v>
      </c>
      <c r="E32" s="87">
        <v>1</v>
      </c>
    </row>
    <row r="33" spans="1:7" ht="15" customHeight="1">
      <c r="A33" s="83" t="s">
        <v>354</v>
      </c>
      <c r="B33" s="181" t="s">
        <v>471</v>
      </c>
      <c r="C33" s="80">
        <v>7960.34</v>
      </c>
      <c r="D33" s="182">
        <v>90762.9</v>
      </c>
      <c r="E33" s="87">
        <v>1</v>
      </c>
    </row>
    <row r="34" spans="1:7" ht="15" customHeight="1">
      <c r="A34" s="187"/>
      <c r="B34" s="181" t="s">
        <v>472</v>
      </c>
      <c r="C34" s="80">
        <v>76921.34</v>
      </c>
      <c r="D34" s="184">
        <v>536280.56999999995</v>
      </c>
      <c r="E34" s="87">
        <v>1</v>
      </c>
    </row>
    <row r="35" spans="1:7" ht="15" customHeight="1">
      <c r="A35" s="83" t="s">
        <v>354</v>
      </c>
      <c r="B35" s="181" t="s">
        <v>473</v>
      </c>
      <c r="C35" s="80">
        <v>418.6</v>
      </c>
      <c r="D35" s="182">
        <v>3150.74</v>
      </c>
      <c r="E35" s="87">
        <v>1</v>
      </c>
    </row>
    <row r="36" spans="1:7" ht="15" customHeight="1">
      <c r="A36" s="83" t="s">
        <v>354</v>
      </c>
      <c r="B36" s="181" t="s">
        <v>474</v>
      </c>
      <c r="C36" s="80">
        <v>1441.44</v>
      </c>
      <c r="D36" s="184">
        <v>9189.2000000000007</v>
      </c>
      <c r="E36" s="87">
        <v>1</v>
      </c>
    </row>
    <row r="37" spans="1:7" ht="15" customHeight="1">
      <c r="A37" s="83" t="s">
        <v>354</v>
      </c>
      <c r="B37" s="181" t="s">
        <v>475</v>
      </c>
      <c r="C37" s="80">
        <v>16.3</v>
      </c>
      <c r="D37" s="182">
        <v>113.06</v>
      </c>
      <c r="E37" s="87">
        <v>1</v>
      </c>
    </row>
    <row r="38" spans="1:7" ht="15" customHeight="1">
      <c r="A38" s="83" t="s">
        <v>354</v>
      </c>
      <c r="B38" s="181" t="s">
        <v>476</v>
      </c>
      <c r="C38" s="80">
        <v>17.18</v>
      </c>
      <c r="D38" s="182">
        <v>119.13</v>
      </c>
      <c r="E38" s="87">
        <v>1</v>
      </c>
    </row>
    <row r="39" spans="1:7" ht="15" customHeight="1">
      <c r="A39" s="83" t="s">
        <v>354</v>
      </c>
      <c r="B39" s="181" t="s">
        <v>477</v>
      </c>
      <c r="C39" s="80">
        <v>425.46</v>
      </c>
      <c r="D39" s="182">
        <v>2950.8</v>
      </c>
      <c r="E39" s="87">
        <v>1</v>
      </c>
    </row>
    <row r="40" spans="1:7" ht="15" customHeight="1">
      <c r="A40" s="83" t="s">
        <v>354</v>
      </c>
      <c r="B40" s="181" t="s">
        <v>478</v>
      </c>
      <c r="C40" s="80">
        <v>476</v>
      </c>
      <c r="D40" s="182">
        <v>3301.3</v>
      </c>
      <c r="E40" s="87">
        <v>1</v>
      </c>
      <c r="G40" s="81"/>
    </row>
    <row r="41" spans="1:7" ht="15" customHeight="1">
      <c r="A41" s="83" t="s">
        <v>354</v>
      </c>
      <c r="B41" s="181" t="s">
        <v>479</v>
      </c>
      <c r="C41" s="80">
        <v>51.35</v>
      </c>
      <c r="D41" s="182">
        <v>356.1</v>
      </c>
      <c r="E41" s="87">
        <v>1</v>
      </c>
    </row>
    <row r="42" spans="1:7" ht="15" customHeight="1">
      <c r="A42" s="83"/>
      <c r="B42" s="181" t="s">
        <v>480</v>
      </c>
      <c r="C42" s="80">
        <v>9382.48</v>
      </c>
      <c r="D42" s="184">
        <v>3745.64</v>
      </c>
      <c r="E42" s="87">
        <v>1</v>
      </c>
    </row>
    <row r="43" spans="1:7" ht="15" customHeight="1">
      <c r="A43" s="83" t="s">
        <v>354</v>
      </c>
      <c r="B43" s="87"/>
      <c r="C43" s="183">
        <f>SUM(C31:C42)</f>
        <v>222061.97</v>
      </c>
      <c r="D43" s="95">
        <f>SUM(D31:D42)</f>
        <v>1526600.0399999998</v>
      </c>
      <c r="E43" s="87"/>
    </row>
    <row r="44" spans="1:7" ht="15" customHeight="1">
      <c r="A44" s="83" t="s">
        <v>354</v>
      </c>
      <c r="B44" s="181" t="s">
        <v>481</v>
      </c>
      <c r="C44" s="80">
        <v>3045.65</v>
      </c>
      <c r="D44" s="182">
        <v>29598.9</v>
      </c>
      <c r="E44" s="87">
        <v>3</v>
      </c>
    </row>
    <row r="45" spans="1:7" ht="15" customHeight="1">
      <c r="A45" s="83" t="s">
        <v>354</v>
      </c>
      <c r="B45" s="181" t="s">
        <v>482</v>
      </c>
      <c r="C45" s="80">
        <v>5668.71</v>
      </c>
      <c r="D45" s="182">
        <v>55024.75</v>
      </c>
      <c r="E45" s="87">
        <v>3</v>
      </c>
      <c r="G45" s="81"/>
    </row>
    <row r="46" spans="1:7" ht="15" customHeight="1">
      <c r="A46" s="83" t="s">
        <v>354</v>
      </c>
      <c r="B46" s="181" t="s">
        <v>483</v>
      </c>
      <c r="C46" s="80">
        <v>4925.3100000000004</v>
      </c>
      <c r="D46" s="182">
        <v>48347.73</v>
      </c>
      <c r="E46" s="87">
        <v>3</v>
      </c>
      <c r="G46" s="7"/>
    </row>
    <row r="47" spans="1:7" ht="15" customHeight="1">
      <c r="A47" s="83" t="s">
        <v>354</v>
      </c>
      <c r="B47" s="181" t="s">
        <v>484</v>
      </c>
      <c r="C47" s="80">
        <v>3350</v>
      </c>
      <c r="D47" s="182">
        <v>31925.040000000001</v>
      </c>
      <c r="E47" s="87">
        <v>3</v>
      </c>
    </row>
    <row r="48" spans="1:7" ht="15" customHeight="1">
      <c r="A48" s="83"/>
      <c r="B48" s="181" t="s">
        <v>485</v>
      </c>
      <c r="C48" s="80">
        <v>4341.22</v>
      </c>
      <c r="D48" s="182">
        <v>41936.82</v>
      </c>
      <c r="E48" s="87">
        <v>3</v>
      </c>
    </row>
    <row r="49" spans="1:5" ht="15" customHeight="1">
      <c r="A49" s="83"/>
      <c r="B49" s="181" t="s">
        <v>486</v>
      </c>
      <c r="C49" s="80">
        <v>3555.66</v>
      </c>
      <c r="D49" s="182">
        <v>34417.519999999997</v>
      </c>
      <c r="E49" s="87">
        <v>3</v>
      </c>
    </row>
    <row r="50" spans="1:5" ht="15" customHeight="1">
      <c r="A50" s="83"/>
      <c r="B50" s="181" t="s">
        <v>487</v>
      </c>
      <c r="C50" s="80">
        <v>1356.34</v>
      </c>
      <c r="D50" s="182">
        <v>13614.04</v>
      </c>
      <c r="E50" s="87">
        <v>3</v>
      </c>
    </row>
    <row r="51" spans="1:5" ht="15" customHeight="1">
      <c r="A51" s="83"/>
      <c r="B51" s="181" t="s">
        <v>488</v>
      </c>
      <c r="C51" s="80">
        <v>1315.34</v>
      </c>
      <c r="D51" s="182">
        <v>12432.46</v>
      </c>
      <c r="E51" s="87">
        <v>3</v>
      </c>
    </row>
    <row r="52" spans="1:5" ht="15" customHeight="1">
      <c r="A52" s="83"/>
      <c r="B52" s="181" t="s">
        <v>489</v>
      </c>
      <c r="C52" s="80">
        <v>641.19000000000005</v>
      </c>
      <c r="D52" s="182">
        <v>7167.04</v>
      </c>
      <c r="E52" s="87">
        <v>3</v>
      </c>
    </row>
    <row r="53" spans="1:5" ht="15" customHeight="1">
      <c r="A53" s="83"/>
      <c r="B53" s="181" t="s">
        <v>490</v>
      </c>
      <c r="C53" s="80">
        <v>925.66</v>
      </c>
      <c r="D53" s="182">
        <v>8891.59</v>
      </c>
      <c r="E53" s="87">
        <v>3</v>
      </c>
    </row>
    <row r="54" spans="1:5" ht="15" customHeight="1">
      <c r="A54" s="83"/>
      <c r="B54" s="181" t="s">
        <v>491</v>
      </c>
      <c r="C54" s="80">
        <v>403.25</v>
      </c>
      <c r="D54" s="182">
        <v>4198.34</v>
      </c>
      <c r="E54" s="87">
        <v>3</v>
      </c>
    </row>
    <row r="55" spans="1:5" ht="15" customHeight="1">
      <c r="A55" s="83"/>
      <c r="B55" s="181" t="s">
        <v>492</v>
      </c>
      <c r="C55" s="80">
        <v>1836.01</v>
      </c>
      <c r="D55" s="182">
        <v>18266.61</v>
      </c>
      <c r="E55" s="87">
        <v>3</v>
      </c>
    </row>
    <row r="56" spans="1:5" ht="15" customHeight="1">
      <c r="A56" s="83"/>
      <c r="B56" s="181" t="s">
        <v>493</v>
      </c>
      <c r="C56" s="80">
        <v>421.25</v>
      </c>
      <c r="D56" s="182">
        <v>4341.4399999999996</v>
      </c>
      <c r="E56" s="87">
        <v>3</v>
      </c>
    </row>
    <row r="57" spans="1:5" ht="15" customHeight="1">
      <c r="A57" s="83"/>
      <c r="B57" s="181" t="s">
        <v>494</v>
      </c>
      <c r="C57" s="80">
        <v>3519.31</v>
      </c>
      <c r="D57" s="182">
        <v>37729.89</v>
      </c>
      <c r="E57" s="87">
        <v>3</v>
      </c>
    </row>
    <row r="58" spans="1:5" ht="15" customHeight="1">
      <c r="A58" s="83"/>
      <c r="B58" s="181" t="s">
        <v>495</v>
      </c>
      <c r="C58" s="80">
        <v>3096.52</v>
      </c>
      <c r="D58" s="184">
        <v>30855.75</v>
      </c>
      <c r="E58" s="87">
        <v>3</v>
      </c>
    </row>
    <row r="59" spans="1:5" ht="15" customHeight="1">
      <c r="A59" s="83"/>
      <c r="B59" s="181" t="s">
        <v>496</v>
      </c>
      <c r="C59" s="80">
        <v>770.59</v>
      </c>
      <c r="D59" s="184">
        <v>7594.68</v>
      </c>
      <c r="E59" s="87">
        <v>3</v>
      </c>
    </row>
    <row r="60" spans="1:5" ht="15" customHeight="1">
      <c r="A60" s="83"/>
      <c r="B60" s="181" t="s">
        <v>497</v>
      </c>
      <c r="C60" s="80">
        <v>642.29999999999995</v>
      </c>
      <c r="D60" s="184">
        <v>6391.97</v>
      </c>
      <c r="E60" s="87">
        <v>3</v>
      </c>
    </row>
    <row r="61" spans="1:5" ht="15" customHeight="1">
      <c r="A61" s="83"/>
      <c r="B61" s="181" t="s">
        <v>498</v>
      </c>
      <c r="C61" s="80">
        <v>4334.47</v>
      </c>
      <c r="D61" s="184">
        <v>42309.279999999999</v>
      </c>
      <c r="E61" s="87">
        <v>3</v>
      </c>
    </row>
    <row r="62" spans="1:5" ht="15" customHeight="1">
      <c r="A62" s="83"/>
      <c r="B62" s="181" t="s">
        <v>499</v>
      </c>
      <c r="C62" s="80">
        <v>6254.13</v>
      </c>
      <c r="D62" s="184">
        <v>62726.080000000002</v>
      </c>
      <c r="E62" s="87">
        <v>3</v>
      </c>
    </row>
    <row r="63" spans="1:5" ht="15" customHeight="1">
      <c r="A63" s="83"/>
      <c r="B63" s="181" t="s">
        <v>500</v>
      </c>
      <c r="C63" s="80">
        <v>6439.2</v>
      </c>
      <c r="D63" s="184">
        <v>78931.69</v>
      </c>
      <c r="E63" s="87">
        <v>3</v>
      </c>
    </row>
    <row r="64" spans="1:5" ht="15" customHeight="1">
      <c r="A64" s="83"/>
      <c r="B64" s="181" t="s">
        <v>501</v>
      </c>
      <c r="C64" s="80">
        <v>1180.8</v>
      </c>
      <c r="D64" s="184">
        <v>11181.49</v>
      </c>
      <c r="E64" s="87">
        <v>3</v>
      </c>
    </row>
    <row r="65" spans="1:7" ht="15" customHeight="1">
      <c r="A65" s="83"/>
      <c r="B65" s="181" t="s">
        <v>502</v>
      </c>
      <c r="C65" s="80">
        <v>2971.83</v>
      </c>
      <c r="D65" s="184">
        <v>27167.35</v>
      </c>
      <c r="E65" s="87">
        <v>3</v>
      </c>
    </row>
    <row r="66" spans="1:7" ht="15" customHeight="1">
      <c r="A66" s="83"/>
      <c r="B66" s="181" t="s">
        <v>503</v>
      </c>
      <c r="C66" s="80">
        <v>4287.8100000000004</v>
      </c>
      <c r="D66" s="184">
        <v>41848.519999999997</v>
      </c>
      <c r="E66" s="87">
        <v>3</v>
      </c>
    </row>
    <row r="67" spans="1:7" ht="15" customHeight="1">
      <c r="A67" s="83"/>
      <c r="B67" s="181" t="s">
        <v>504</v>
      </c>
      <c r="C67" s="80">
        <v>2843.4</v>
      </c>
      <c r="D67" s="184">
        <v>25049.61</v>
      </c>
      <c r="E67" s="87">
        <v>3</v>
      </c>
    </row>
    <row r="68" spans="1:7" ht="15" customHeight="1">
      <c r="A68" s="83"/>
      <c r="B68" s="87"/>
      <c r="C68" s="183">
        <f>SUM(C44:C67)</f>
        <v>68125.95</v>
      </c>
      <c r="D68" s="95">
        <f>SUM(D44:D67)</f>
        <v>681948.59</v>
      </c>
      <c r="E68" s="87"/>
    </row>
    <row r="69" spans="1:7" ht="15" customHeight="1">
      <c r="A69" s="83"/>
      <c r="B69" s="181" t="s">
        <v>505</v>
      </c>
      <c r="C69" s="80">
        <v>1799.6</v>
      </c>
      <c r="D69" s="182">
        <v>10828.57</v>
      </c>
      <c r="E69" s="87">
        <v>4</v>
      </c>
    </row>
    <row r="70" spans="1:7" ht="15" customHeight="1">
      <c r="A70" s="83"/>
      <c r="B70" s="181" t="s">
        <v>506</v>
      </c>
      <c r="C70" s="80">
        <v>452.35</v>
      </c>
      <c r="D70" s="182">
        <v>3975.07</v>
      </c>
      <c r="E70" s="87">
        <v>4</v>
      </c>
    </row>
    <row r="71" spans="1:7" ht="15" customHeight="1">
      <c r="A71" s="83"/>
      <c r="B71" s="181" t="s">
        <v>507</v>
      </c>
      <c r="C71" s="80">
        <v>100</v>
      </c>
      <c r="D71" s="182">
        <v>573.14</v>
      </c>
      <c r="E71" s="87">
        <v>4</v>
      </c>
    </row>
    <row r="72" spans="1:7" ht="15" customHeight="1">
      <c r="A72" s="83"/>
      <c r="B72" s="181" t="s">
        <v>508</v>
      </c>
      <c r="C72" s="80">
        <v>25259.439999999999</v>
      </c>
      <c r="D72" s="182">
        <v>177893.41</v>
      </c>
      <c r="E72" s="87">
        <v>4</v>
      </c>
    </row>
    <row r="73" spans="1:7" ht="15" customHeight="1">
      <c r="A73" s="83"/>
      <c r="B73" s="181" t="s">
        <v>509</v>
      </c>
      <c r="C73" s="80">
        <v>23013.119999999999</v>
      </c>
      <c r="D73" s="182">
        <v>161604.84</v>
      </c>
      <c r="E73" s="87">
        <v>4</v>
      </c>
    </row>
    <row r="74" spans="1:7" ht="15" customHeight="1">
      <c r="A74" s="83"/>
      <c r="B74" s="181" t="s">
        <v>510</v>
      </c>
      <c r="C74" s="80">
        <v>133750.76999999999</v>
      </c>
      <c r="D74" s="182">
        <v>770217.92</v>
      </c>
      <c r="E74" s="87">
        <v>4</v>
      </c>
    </row>
    <row r="75" spans="1:7" ht="15" customHeight="1">
      <c r="A75" s="83"/>
      <c r="B75" s="181" t="s">
        <v>511</v>
      </c>
      <c r="C75" s="80">
        <v>2324.12</v>
      </c>
      <c r="D75" s="182">
        <v>18291.02</v>
      </c>
      <c r="E75" s="87">
        <v>4</v>
      </c>
    </row>
    <row r="76" spans="1:7" ht="15" customHeight="1">
      <c r="A76" s="83"/>
      <c r="B76" s="181" t="s">
        <v>512</v>
      </c>
      <c r="C76" s="80">
        <v>2324.12</v>
      </c>
      <c r="D76" s="182">
        <v>18291.02</v>
      </c>
      <c r="E76" s="87">
        <v>4</v>
      </c>
    </row>
    <row r="77" spans="1:7" ht="15" customHeight="1">
      <c r="A77" s="83"/>
      <c r="B77" s="181" t="s">
        <v>513</v>
      </c>
      <c r="C77" s="80">
        <v>8381.18</v>
      </c>
      <c r="D77" s="182">
        <v>52648.81</v>
      </c>
      <c r="E77" s="87">
        <v>4</v>
      </c>
    </row>
    <row r="78" spans="1:7" ht="15" customHeight="1">
      <c r="A78" s="83"/>
      <c r="B78" s="181" t="s">
        <v>514</v>
      </c>
      <c r="C78" s="80">
        <v>175</v>
      </c>
      <c r="D78" s="182">
        <v>1719.42</v>
      </c>
      <c r="E78" s="87">
        <v>4</v>
      </c>
      <c r="G78" s="7"/>
    </row>
    <row r="79" spans="1:7" ht="15" customHeight="1">
      <c r="A79" s="83"/>
      <c r="B79" s="181" t="s">
        <v>515</v>
      </c>
      <c r="C79" s="80">
        <v>10001.299999999999</v>
      </c>
      <c r="D79" s="182">
        <v>71749.06</v>
      </c>
      <c r="E79" s="87">
        <v>4</v>
      </c>
    </row>
    <row r="80" spans="1:7" ht="15" customHeight="1">
      <c r="A80" s="83"/>
      <c r="B80" s="181" t="s">
        <v>516</v>
      </c>
      <c r="C80" s="80">
        <v>29651</v>
      </c>
      <c r="D80" s="184">
        <v>183139.14</v>
      </c>
      <c r="E80" s="87">
        <v>4</v>
      </c>
    </row>
    <row r="81" spans="1:5" ht="15" customHeight="1">
      <c r="A81" s="83"/>
      <c r="B81" s="181" t="s">
        <v>517</v>
      </c>
      <c r="C81" s="80">
        <v>12871.75</v>
      </c>
      <c r="D81" s="184">
        <v>73773.53</v>
      </c>
      <c r="E81" s="87">
        <v>4</v>
      </c>
    </row>
    <row r="82" spans="1:5" ht="15" customHeight="1">
      <c r="A82" s="83"/>
      <c r="B82" s="181" t="s">
        <v>518</v>
      </c>
      <c r="C82" s="80">
        <v>106.25</v>
      </c>
      <c r="D82" s="184">
        <v>1146.29</v>
      </c>
      <c r="E82" s="87">
        <v>4</v>
      </c>
    </row>
    <row r="83" spans="1:5" ht="15" customHeight="1">
      <c r="A83" s="83"/>
      <c r="B83" s="181" t="s">
        <v>519</v>
      </c>
      <c r="C83" s="80">
        <v>16208.31</v>
      </c>
      <c r="D83" s="184">
        <v>218472.61</v>
      </c>
      <c r="E83" s="87">
        <v>4</v>
      </c>
    </row>
    <row r="84" spans="1:5" ht="15" customHeight="1">
      <c r="A84" s="83"/>
      <c r="B84" s="181" t="s">
        <v>520</v>
      </c>
      <c r="C84" s="80">
        <v>71.510000000000005</v>
      </c>
      <c r="D84" s="182">
        <v>409.83</v>
      </c>
      <c r="E84" s="87">
        <v>4</v>
      </c>
    </row>
    <row r="85" spans="1:5" ht="15" customHeight="1">
      <c r="A85" s="83"/>
      <c r="B85" s="181" t="s">
        <v>521</v>
      </c>
      <c r="C85" s="80">
        <v>100</v>
      </c>
      <c r="D85" s="182">
        <v>573.14</v>
      </c>
      <c r="E85" s="87">
        <v>4</v>
      </c>
    </row>
    <row r="86" spans="1:5" ht="15" customHeight="1">
      <c r="A86" s="83"/>
      <c r="B86" s="181" t="s">
        <v>521</v>
      </c>
      <c r="C86" s="80">
        <v>50</v>
      </c>
      <c r="D86" s="182">
        <v>286.57</v>
      </c>
      <c r="E86" s="87">
        <v>4</v>
      </c>
    </row>
    <row r="87" spans="1:5" ht="15" customHeight="1">
      <c r="A87" s="83"/>
      <c r="B87" s="181" t="s">
        <v>522</v>
      </c>
      <c r="C87" s="80">
        <v>50.01</v>
      </c>
      <c r="D87" s="182">
        <v>286.62</v>
      </c>
      <c r="E87" s="87">
        <v>4</v>
      </c>
    </row>
    <row r="88" spans="1:5" ht="15" customHeight="1">
      <c r="A88" s="83"/>
      <c r="B88" s="181" t="s">
        <v>478</v>
      </c>
      <c r="C88" s="80">
        <v>80</v>
      </c>
      <c r="D88" s="182">
        <v>458.52</v>
      </c>
      <c r="E88" s="87">
        <v>4</v>
      </c>
    </row>
    <row r="89" spans="1:5" ht="15" customHeight="1">
      <c r="A89" s="83"/>
      <c r="B89" s="181" t="s">
        <v>523</v>
      </c>
      <c r="C89" s="80">
        <v>457.47</v>
      </c>
      <c r="D89" s="184">
        <v>4014.2</v>
      </c>
      <c r="E89" s="87">
        <v>4</v>
      </c>
    </row>
    <row r="90" spans="1:5" ht="15" customHeight="1">
      <c r="A90" s="83"/>
      <c r="B90" s="181" t="s">
        <v>524</v>
      </c>
      <c r="C90" s="80">
        <v>168.53</v>
      </c>
      <c r="D90" s="182">
        <v>1804.17</v>
      </c>
      <c r="E90" s="87">
        <v>4</v>
      </c>
    </row>
    <row r="91" spans="1:5" ht="15" customHeight="1">
      <c r="A91" s="83"/>
      <c r="B91" s="87"/>
      <c r="C91" s="183">
        <f>SUM(C69:C90)</f>
        <v>267395.82999999996</v>
      </c>
      <c r="D91" s="95">
        <f>SUM(D69:D90)</f>
        <v>1772156.9000000006</v>
      </c>
      <c r="E91" s="87"/>
    </row>
    <row r="92" spans="1:5" ht="15" customHeight="1">
      <c r="A92" s="83" t="s">
        <v>525</v>
      </c>
      <c r="B92" s="185" t="s">
        <v>526</v>
      </c>
      <c r="C92" s="186">
        <v>13361.77</v>
      </c>
      <c r="D92" s="184">
        <v>77138.149999999994</v>
      </c>
      <c r="E92" s="87">
        <v>4</v>
      </c>
    </row>
    <row r="93" spans="1:5" ht="15" customHeight="1">
      <c r="A93" s="83"/>
      <c r="B93" s="87"/>
      <c r="C93" s="92"/>
      <c r="D93" s="91"/>
      <c r="E93" s="87"/>
    </row>
    <row r="94" spans="1:5" ht="15" customHeight="1">
      <c r="A94" s="83" t="s">
        <v>527</v>
      </c>
      <c r="B94" s="185" t="s">
        <v>528</v>
      </c>
      <c r="C94" s="186">
        <v>19.97</v>
      </c>
      <c r="D94" s="182">
        <v>520.5</v>
      </c>
      <c r="E94" s="87">
        <v>3</v>
      </c>
    </row>
    <row r="95" spans="1:5" ht="15" customHeight="1">
      <c r="A95" s="83"/>
      <c r="B95" s="185" t="s">
        <v>529</v>
      </c>
      <c r="C95" s="186">
        <v>58</v>
      </c>
      <c r="D95" s="182">
        <v>1400</v>
      </c>
      <c r="E95" s="87">
        <v>3</v>
      </c>
    </row>
    <row r="96" spans="1:5" ht="15" customHeight="1">
      <c r="A96" s="83"/>
      <c r="B96" s="185" t="s">
        <v>530</v>
      </c>
      <c r="C96" s="186">
        <v>482.94</v>
      </c>
      <c r="D96" s="182">
        <v>8775.31</v>
      </c>
      <c r="E96" s="87">
        <v>3</v>
      </c>
    </row>
    <row r="97" spans="1:5" ht="15" customHeight="1">
      <c r="A97" s="83"/>
      <c r="B97" s="185" t="s">
        <v>531</v>
      </c>
      <c r="C97" s="186">
        <v>909.63</v>
      </c>
      <c r="D97" s="182">
        <v>9038.67</v>
      </c>
      <c r="E97" s="87">
        <v>3</v>
      </c>
    </row>
    <row r="98" spans="1:5" ht="15" customHeight="1">
      <c r="A98" s="83"/>
      <c r="B98" s="185" t="s">
        <v>532</v>
      </c>
      <c r="C98" s="186">
        <v>324.8</v>
      </c>
      <c r="D98" s="182">
        <v>11969.89</v>
      </c>
      <c r="E98" s="87">
        <v>3</v>
      </c>
    </row>
    <row r="99" spans="1:5" ht="15" customHeight="1">
      <c r="A99" s="83"/>
      <c r="B99" s="185" t="s">
        <v>533</v>
      </c>
      <c r="C99" s="186">
        <v>2433.94</v>
      </c>
      <c r="D99" s="182">
        <v>23882.240000000002</v>
      </c>
      <c r="E99" s="87">
        <v>3</v>
      </c>
    </row>
    <row r="100" spans="1:5" ht="15" customHeight="1">
      <c r="A100" s="83"/>
      <c r="B100" s="185" t="s">
        <v>534</v>
      </c>
      <c r="C100" s="186">
        <v>3963.03</v>
      </c>
      <c r="D100" s="182">
        <v>38386.660000000003</v>
      </c>
      <c r="E100" s="87">
        <v>3</v>
      </c>
    </row>
    <row r="101" spans="1:5" ht="15" customHeight="1">
      <c r="A101" s="83"/>
      <c r="B101" s="185" t="s">
        <v>535</v>
      </c>
      <c r="C101" s="186">
        <v>4511.59</v>
      </c>
      <c r="D101" s="182">
        <v>44075.17</v>
      </c>
      <c r="E101" s="87">
        <v>3</v>
      </c>
    </row>
    <row r="102" spans="1:5" ht="15" customHeight="1">
      <c r="A102" s="83"/>
      <c r="B102" s="185" t="s">
        <v>536</v>
      </c>
      <c r="C102" s="186">
        <v>3489.21</v>
      </c>
      <c r="D102" s="182">
        <v>33894.379999999997</v>
      </c>
      <c r="E102" s="87">
        <v>3</v>
      </c>
    </row>
    <row r="103" spans="1:5" ht="15" customHeight="1">
      <c r="A103" s="83"/>
      <c r="B103" s="185" t="s">
        <v>537</v>
      </c>
      <c r="C103" s="186">
        <v>1452.49</v>
      </c>
      <c r="D103" s="182">
        <v>14704.88</v>
      </c>
      <c r="E103" s="87">
        <v>3</v>
      </c>
    </row>
    <row r="104" spans="1:5" ht="15" customHeight="1">
      <c r="A104" s="83"/>
      <c r="B104" s="185" t="s">
        <v>538</v>
      </c>
      <c r="C104" s="186">
        <v>3256.04</v>
      </c>
      <c r="D104" s="182">
        <v>31836.59</v>
      </c>
      <c r="E104" s="87">
        <v>3</v>
      </c>
    </row>
    <row r="105" spans="1:5" ht="15" customHeight="1">
      <c r="A105" s="83"/>
      <c r="B105" s="185" t="s">
        <v>539</v>
      </c>
      <c r="C105" s="186">
        <v>1001.12</v>
      </c>
      <c r="D105" s="184">
        <v>9490.19</v>
      </c>
      <c r="E105" s="87">
        <v>3</v>
      </c>
    </row>
    <row r="106" spans="1:5" ht="15" customHeight="1">
      <c r="A106" s="83"/>
      <c r="B106" s="185" t="s">
        <v>540</v>
      </c>
      <c r="C106" s="186">
        <v>5633.37</v>
      </c>
      <c r="D106" s="182">
        <v>64928.63</v>
      </c>
      <c r="E106" s="87">
        <v>4</v>
      </c>
    </row>
    <row r="107" spans="1:5" ht="15" customHeight="1">
      <c r="A107" s="83"/>
      <c r="B107" s="185" t="s">
        <v>541</v>
      </c>
      <c r="C107" s="186">
        <v>1944.62</v>
      </c>
      <c r="D107" s="184">
        <v>19161.349999999999</v>
      </c>
      <c r="E107" s="87">
        <v>3</v>
      </c>
    </row>
    <row r="108" spans="1:5" ht="15" customHeight="1">
      <c r="A108" s="83"/>
      <c r="B108" s="185" t="s">
        <v>542</v>
      </c>
      <c r="C108" s="186">
        <v>6592.95</v>
      </c>
      <c r="D108" s="184">
        <v>63996.63</v>
      </c>
      <c r="E108" s="87">
        <v>3</v>
      </c>
    </row>
    <row r="109" spans="1:5" ht="15" customHeight="1">
      <c r="A109" s="83"/>
      <c r="B109" s="185"/>
      <c r="C109" s="188">
        <f>SUM(C94:C108)</f>
        <v>36073.699999999997</v>
      </c>
      <c r="D109" s="189">
        <f>SUM(D94:D108)</f>
        <v>376061.08999999997</v>
      </c>
      <c r="E109" s="87"/>
    </row>
    <row r="110" spans="1:5" ht="15" customHeight="1">
      <c r="A110" s="83"/>
      <c r="B110" s="185" t="s">
        <v>543</v>
      </c>
      <c r="C110" s="186">
        <v>1219.02</v>
      </c>
      <c r="D110" s="182">
        <v>14283.54</v>
      </c>
      <c r="E110" s="87">
        <v>4</v>
      </c>
    </row>
    <row r="111" spans="1:5" ht="15" customHeight="1">
      <c r="A111" s="83"/>
      <c r="B111" s="185"/>
      <c r="C111" s="186"/>
      <c r="D111" s="184"/>
      <c r="E111" s="87"/>
    </row>
    <row r="112" spans="1:5" ht="15" customHeight="1">
      <c r="A112" s="83" t="s">
        <v>544</v>
      </c>
      <c r="B112" s="185" t="s">
        <v>545</v>
      </c>
      <c r="C112" s="186">
        <v>3938.81</v>
      </c>
      <c r="D112" s="184">
        <v>40340.5</v>
      </c>
      <c r="E112" s="87">
        <v>3</v>
      </c>
    </row>
    <row r="113" spans="1:5" ht="15" customHeight="1">
      <c r="A113" s="83"/>
      <c r="B113" s="185" t="s">
        <v>546</v>
      </c>
      <c r="C113" s="186">
        <v>3226.68</v>
      </c>
      <c r="D113" s="184">
        <v>32589.69</v>
      </c>
      <c r="E113" s="87">
        <v>3</v>
      </c>
    </row>
    <row r="114" spans="1:5" ht="15" customHeight="1">
      <c r="A114" s="83"/>
      <c r="B114" s="185" t="s">
        <v>547</v>
      </c>
      <c r="C114" s="186">
        <v>4951</v>
      </c>
      <c r="D114" s="184">
        <v>46915.28</v>
      </c>
      <c r="E114" s="87">
        <v>3</v>
      </c>
    </row>
    <row r="115" spans="1:5" ht="15" customHeight="1">
      <c r="A115" s="83"/>
      <c r="B115" s="87"/>
      <c r="C115" s="183">
        <f>SUM(C112:C114)</f>
        <v>12116.49</v>
      </c>
      <c r="D115" s="95">
        <f>SUM(D112:D114)</f>
        <v>119845.47</v>
      </c>
      <c r="E115" s="87"/>
    </row>
    <row r="116" spans="1:5" ht="15" customHeight="1">
      <c r="A116" s="83" t="s">
        <v>548</v>
      </c>
      <c r="B116" s="185" t="s">
        <v>549</v>
      </c>
      <c r="C116" s="186">
        <v>886.86</v>
      </c>
      <c r="D116" s="182">
        <v>6801.3</v>
      </c>
      <c r="E116" s="87">
        <v>3</v>
      </c>
    </row>
    <row r="117" spans="1:5" ht="15" customHeight="1">
      <c r="A117" s="83"/>
      <c r="B117" s="185" t="s">
        <v>550</v>
      </c>
      <c r="C117" s="186">
        <v>15894.12</v>
      </c>
      <c r="D117" s="182">
        <v>171551.44</v>
      </c>
      <c r="E117" s="87">
        <v>3</v>
      </c>
    </row>
    <row r="118" spans="1:5" ht="15" customHeight="1">
      <c r="A118" s="83"/>
      <c r="B118" s="185" t="s">
        <v>551</v>
      </c>
      <c r="C118" s="186">
        <v>8028.42</v>
      </c>
      <c r="D118" s="182">
        <v>74692.84</v>
      </c>
      <c r="E118" s="87">
        <v>3</v>
      </c>
    </row>
    <row r="119" spans="1:5" ht="15" customHeight="1">
      <c r="A119" s="83"/>
      <c r="B119" s="185" t="s">
        <v>552</v>
      </c>
      <c r="C119" s="186">
        <v>8028.42</v>
      </c>
      <c r="D119" s="182">
        <v>74692.84</v>
      </c>
      <c r="E119" s="87">
        <v>3</v>
      </c>
    </row>
    <row r="120" spans="1:5" ht="15" customHeight="1">
      <c r="A120" s="83"/>
      <c r="B120" s="87"/>
      <c r="C120" s="183">
        <f>SUM(C116:C119)</f>
        <v>32837.82</v>
      </c>
      <c r="D120" s="95">
        <f>SUM(D116:D119)</f>
        <v>327738.42</v>
      </c>
      <c r="E120" s="87"/>
    </row>
    <row r="121" spans="1:5" ht="15" customHeight="1">
      <c r="A121" s="83"/>
      <c r="B121" s="185" t="s">
        <v>553</v>
      </c>
      <c r="C121" s="186">
        <v>5300.32</v>
      </c>
      <c r="D121" s="182">
        <v>41713.31</v>
      </c>
      <c r="E121" s="87">
        <v>1</v>
      </c>
    </row>
    <row r="122" spans="1:5" ht="15" customHeight="1">
      <c r="A122" s="83"/>
      <c r="B122" s="185" t="s">
        <v>554</v>
      </c>
      <c r="C122" s="186">
        <v>3150</v>
      </c>
      <c r="D122" s="184">
        <v>25528.94</v>
      </c>
      <c r="E122" s="87">
        <v>1</v>
      </c>
    </row>
    <row r="123" spans="1:5" ht="15" customHeight="1">
      <c r="A123" s="83"/>
      <c r="B123" s="87"/>
      <c r="C123" s="183">
        <f>SUM(C121:C122)</f>
        <v>8450.32</v>
      </c>
      <c r="D123" s="190">
        <f>SUM(D121:D122)</f>
        <v>67242.25</v>
      </c>
      <c r="E123" s="87"/>
    </row>
    <row r="124" spans="1:5" ht="15" customHeight="1">
      <c r="A124" s="83"/>
      <c r="B124" s="185" t="s">
        <v>555</v>
      </c>
      <c r="C124" s="186">
        <v>29626.25</v>
      </c>
      <c r="D124" s="182">
        <v>243655.25</v>
      </c>
      <c r="E124" s="87">
        <v>4</v>
      </c>
    </row>
    <row r="125" spans="1:5" ht="15" customHeight="1">
      <c r="A125" s="83"/>
    </row>
    <row r="126" spans="1:5" ht="15" customHeight="1">
      <c r="A126" s="83"/>
    </row>
    <row r="127" spans="1:5" ht="15" customHeight="1">
      <c r="B127" s="87"/>
      <c r="C127" s="92"/>
      <c r="D127" s="91"/>
      <c r="E127" s="87"/>
    </row>
    <row r="128" spans="1:5" ht="15" customHeight="1">
      <c r="B128" s="87"/>
      <c r="C128" s="92"/>
      <c r="D128" s="91"/>
      <c r="E128" s="87"/>
    </row>
    <row r="129" spans="2:5" ht="15" customHeight="1">
      <c r="B129" s="87"/>
      <c r="C129" s="92"/>
      <c r="D129" s="91"/>
      <c r="E129" s="87"/>
    </row>
    <row r="130" spans="2:5" ht="15" customHeight="1">
      <c r="B130" s="87"/>
      <c r="C130" s="92"/>
      <c r="D130" s="91"/>
      <c r="E130" s="87"/>
    </row>
    <row r="131" spans="2:5" ht="15" customHeight="1">
      <c r="B131" s="87"/>
      <c r="C131" s="92"/>
      <c r="D131" s="91"/>
      <c r="E131" s="87"/>
    </row>
    <row r="132" spans="2:5" ht="15" customHeight="1">
      <c r="B132" s="87"/>
      <c r="C132" s="92"/>
      <c r="D132" s="91"/>
      <c r="E132" s="87"/>
    </row>
    <row r="133" spans="2:5" ht="15" customHeight="1">
      <c r="B133" s="87"/>
      <c r="C133" s="92"/>
      <c r="D133" s="91"/>
      <c r="E133" s="87"/>
    </row>
    <row r="134" spans="2:5" ht="15" customHeight="1">
      <c r="B134" s="87"/>
      <c r="C134" s="92"/>
      <c r="D134" s="91"/>
      <c r="E134" s="87"/>
    </row>
    <row r="135" spans="2:5" ht="15" customHeight="1">
      <c r="B135" s="87"/>
      <c r="C135" s="92"/>
      <c r="D135" s="91"/>
      <c r="E135" s="87"/>
    </row>
    <row r="136" spans="2:5" ht="15" customHeight="1">
      <c r="B136" s="87"/>
      <c r="C136" s="92"/>
      <c r="D136" s="91"/>
      <c r="E136" s="87"/>
    </row>
    <row r="137" spans="2:5" ht="15" customHeight="1">
      <c r="B137" s="87"/>
      <c r="C137" s="92"/>
      <c r="D137" s="91"/>
      <c r="E137" s="87"/>
    </row>
    <row r="138" spans="2:5" ht="15" customHeight="1">
      <c r="B138" s="87"/>
      <c r="C138" s="92"/>
      <c r="D138" s="91"/>
      <c r="E138" s="87"/>
    </row>
    <row r="139" spans="2:5" ht="15" customHeight="1">
      <c r="B139" s="87"/>
      <c r="C139" s="92"/>
      <c r="D139" s="91"/>
      <c r="E139" s="87"/>
    </row>
    <row r="140" spans="2:5" ht="15" customHeight="1">
      <c r="B140" s="87"/>
      <c r="C140" s="92"/>
      <c r="D140" s="91"/>
      <c r="E140" s="87"/>
    </row>
    <row r="141" spans="2:5" ht="15" customHeight="1">
      <c r="B141" s="87"/>
      <c r="C141" s="92"/>
      <c r="D141" s="91"/>
      <c r="E141" s="87"/>
    </row>
    <row r="142" spans="2:5" ht="15" customHeight="1">
      <c r="B142" s="87"/>
      <c r="C142" s="92"/>
      <c r="D142" s="91"/>
      <c r="E142" s="87"/>
    </row>
    <row r="143" spans="2:5" ht="15" customHeight="1">
      <c r="B143" s="87"/>
      <c r="C143" s="92"/>
      <c r="D143" s="91"/>
      <c r="E143" s="87"/>
    </row>
    <row r="144" spans="2:5" ht="15" customHeight="1">
      <c r="B144" s="87"/>
      <c r="C144" s="92"/>
      <c r="D144" s="91"/>
      <c r="E144" s="87"/>
    </row>
    <row r="145" spans="1:7" ht="15" customHeight="1">
      <c r="B145" s="87"/>
      <c r="C145" s="92"/>
      <c r="D145" s="91"/>
      <c r="E145" s="87"/>
    </row>
    <row r="146" spans="1:7" ht="15" customHeight="1">
      <c r="B146" s="87"/>
      <c r="C146" s="92"/>
      <c r="D146" s="91"/>
      <c r="E146" s="87"/>
    </row>
    <row r="147" spans="1:7" ht="15" customHeight="1">
      <c r="A147" s="83"/>
      <c r="B147" s="87"/>
      <c r="C147" s="93"/>
      <c r="D147" s="96"/>
      <c r="E147" s="87"/>
    </row>
    <row r="148" spans="1:7" ht="15" customHeight="1">
      <c r="A148" s="83"/>
      <c r="B148" s="87"/>
      <c r="C148" s="92"/>
      <c r="D148" s="95"/>
      <c r="E148" s="87"/>
      <c r="G148" s="7">
        <f>D147+D125+D64</f>
        <v>11181.49</v>
      </c>
    </row>
    <row r="149" spans="1:7" ht="15" customHeight="1">
      <c r="A149" s="83"/>
      <c r="B149" s="87"/>
      <c r="C149" s="92"/>
      <c r="D149" s="91"/>
      <c r="E149" s="87"/>
    </row>
    <row r="150" spans="1:7" ht="15" customHeight="1">
      <c r="A150" s="83"/>
      <c r="B150" s="87"/>
      <c r="C150" s="92"/>
      <c r="D150" s="91"/>
      <c r="E150" s="87"/>
    </row>
    <row r="151" spans="1:7" ht="15" customHeight="1">
      <c r="A151" s="83"/>
      <c r="B151" s="87"/>
      <c r="C151" s="92"/>
      <c r="D151" s="91"/>
      <c r="E151" s="87"/>
    </row>
    <row r="152" spans="1:7" ht="15" customHeight="1">
      <c r="A152" s="83"/>
      <c r="B152" s="87"/>
      <c r="C152" s="92"/>
      <c r="D152" s="91"/>
      <c r="E152" s="87"/>
    </row>
    <row r="153" spans="1:7" ht="15" customHeight="1">
      <c r="A153" s="83"/>
      <c r="B153" s="87"/>
      <c r="C153" s="92"/>
      <c r="D153" s="91"/>
      <c r="E153" s="87"/>
    </row>
    <row r="154" spans="1:7" ht="15" customHeight="1">
      <c r="A154" s="83"/>
      <c r="B154" s="87"/>
      <c r="C154" s="92"/>
      <c r="D154" s="91"/>
      <c r="E154" s="87"/>
    </row>
    <row r="155" spans="1:7" ht="15" customHeight="1">
      <c r="A155" s="83"/>
      <c r="B155" s="87"/>
      <c r="C155" s="92"/>
      <c r="D155" s="91"/>
      <c r="E155" s="87"/>
    </row>
    <row r="156" spans="1:7" ht="15" customHeight="1">
      <c r="A156" s="83"/>
      <c r="C156" s="96"/>
      <c r="D156" s="96"/>
    </row>
    <row r="157" spans="1:7" ht="15" customHeight="1">
      <c r="A157" s="83"/>
    </row>
    <row r="158" spans="1:7" ht="15" customHeight="1">
      <c r="A158" s="83"/>
      <c r="B158" s="87"/>
      <c r="C158" s="92"/>
      <c r="D158" s="91"/>
      <c r="E158" s="87"/>
    </row>
    <row r="159" spans="1:7" ht="15" customHeight="1">
      <c r="A159" s="83"/>
    </row>
    <row r="160" spans="1:7" ht="15" customHeight="1">
      <c r="A160" s="83"/>
      <c r="B160" s="87"/>
      <c r="C160" s="92"/>
      <c r="D160" s="91"/>
      <c r="E160" s="87"/>
    </row>
    <row r="161" spans="1:7" ht="15" customHeight="1">
      <c r="A161" s="83"/>
      <c r="B161" s="87"/>
      <c r="C161" s="92"/>
      <c r="D161" s="91"/>
      <c r="E161" s="87"/>
    </row>
    <row r="162" spans="1:7" ht="15" customHeight="1">
      <c r="A162" s="83"/>
      <c r="C162" s="96"/>
      <c r="D162" s="96"/>
    </row>
    <row r="163" spans="1:7" ht="15" customHeight="1">
      <c r="A163" s="83"/>
      <c r="B163" s="87"/>
      <c r="C163" s="92"/>
      <c r="D163" s="95"/>
      <c r="E163" s="87"/>
      <c r="G163" s="7">
        <f>D162+D156+D158</f>
        <v>0</v>
      </c>
    </row>
    <row r="164" spans="1:7" ht="15" customHeight="1">
      <c r="A164" s="83"/>
      <c r="B164" s="87"/>
      <c r="C164" s="92"/>
      <c r="D164" s="91"/>
      <c r="E164" s="87"/>
    </row>
    <row r="165" spans="1:7" ht="15" customHeight="1">
      <c r="A165" s="83"/>
      <c r="B165" s="87"/>
      <c r="C165" s="92"/>
      <c r="D165" s="91"/>
      <c r="E165" s="87"/>
    </row>
    <row r="166" spans="1:7" ht="15" customHeight="1">
      <c r="A166" s="83"/>
      <c r="B166" s="87"/>
      <c r="C166" s="92"/>
      <c r="D166" s="91"/>
      <c r="E166" s="87"/>
    </row>
    <row r="167" spans="1:7" ht="15" customHeight="1">
      <c r="A167" s="83"/>
      <c r="B167" s="87"/>
      <c r="C167" s="92"/>
      <c r="D167" s="91"/>
      <c r="E167" s="87"/>
    </row>
    <row r="168" spans="1:7" ht="15" customHeight="1">
      <c r="A168" s="83"/>
      <c r="B168" s="87"/>
      <c r="C168" s="92"/>
      <c r="D168" s="91"/>
      <c r="E168" s="87"/>
    </row>
    <row r="169" spans="1:7" ht="15" customHeight="1">
      <c r="A169" s="83"/>
      <c r="B169" s="87"/>
      <c r="C169" s="92"/>
      <c r="D169" s="91"/>
      <c r="E169" s="87"/>
    </row>
    <row r="170" spans="1:7" ht="15" customHeight="1">
      <c r="A170" s="83"/>
      <c r="B170" s="87"/>
      <c r="C170" s="92"/>
      <c r="D170" s="91"/>
      <c r="E170" s="87"/>
    </row>
    <row r="171" spans="1:7" ht="15" customHeight="1">
      <c r="A171" s="83"/>
      <c r="B171" s="87"/>
      <c r="C171" s="92"/>
      <c r="D171" s="91"/>
      <c r="E171" s="87"/>
    </row>
    <row r="172" spans="1:7" ht="15" customHeight="1">
      <c r="A172" s="83"/>
      <c r="B172" s="87"/>
      <c r="C172" s="92"/>
      <c r="D172" s="91"/>
      <c r="E172" s="87"/>
    </row>
    <row r="173" spans="1:7" ht="15" customHeight="1">
      <c r="A173" s="83"/>
      <c r="B173" s="87"/>
      <c r="C173" s="92"/>
      <c r="D173" s="91"/>
      <c r="E173" s="87"/>
    </row>
    <row r="174" spans="1:7" ht="15" customHeight="1">
      <c r="A174" s="83"/>
      <c r="B174" s="87"/>
      <c r="C174" s="92"/>
      <c r="D174" s="91"/>
      <c r="E174" s="87"/>
    </row>
    <row r="175" spans="1:7" ht="15" customHeight="1">
      <c r="A175" s="83"/>
      <c r="B175" s="87"/>
      <c r="C175" s="92"/>
      <c r="D175" s="91"/>
      <c r="E175" s="87"/>
    </row>
    <row r="176" spans="1:7" ht="15" customHeight="1">
      <c r="A176" s="83"/>
      <c r="B176" s="87"/>
      <c r="C176" s="92"/>
      <c r="D176" s="91"/>
      <c r="E176" s="87"/>
    </row>
    <row r="177" spans="1:5" ht="15" customHeight="1">
      <c r="A177" s="83"/>
      <c r="B177" s="87"/>
      <c r="C177" s="92"/>
      <c r="D177" s="91"/>
      <c r="E177" s="87"/>
    </row>
    <row r="178" spans="1:5" ht="15" customHeight="1">
      <c r="A178" s="83"/>
      <c r="B178" s="87"/>
      <c r="C178" s="92"/>
      <c r="D178" s="91"/>
      <c r="E178" s="87"/>
    </row>
    <row r="179" spans="1:5" ht="15" customHeight="1">
      <c r="A179" s="83"/>
      <c r="B179" s="87"/>
      <c r="C179" s="92"/>
      <c r="D179" s="91"/>
      <c r="E179" s="87"/>
    </row>
    <row r="180" spans="1:5" ht="15" customHeight="1">
      <c r="A180" s="83"/>
      <c r="B180" s="87"/>
      <c r="C180" s="92"/>
      <c r="D180" s="91"/>
      <c r="E180" s="87"/>
    </row>
    <row r="181" spans="1:5" ht="15" customHeight="1">
      <c r="A181" s="83"/>
      <c r="B181" s="87"/>
      <c r="C181" s="92"/>
      <c r="D181" s="91"/>
      <c r="E181" s="87"/>
    </row>
    <row r="182" spans="1:5" ht="15" customHeight="1">
      <c r="A182" s="83"/>
      <c r="B182" s="87"/>
      <c r="C182" s="92"/>
      <c r="D182" s="91"/>
      <c r="E182" s="87"/>
    </row>
    <row r="183" spans="1:5" ht="15" customHeight="1">
      <c r="A183" s="83"/>
      <c r="B183" s="87"/>
      <c r="C183" s="92"/>
      <c r="D183" s="91"/>
      <c r="E183" s="87"/>
    </row>
    <row r="184" spans="1:5" ht="15" customHeight="1">
      <c r="A184" s="83"/>
      <c r="B184" s="87"/>
      <c r="C184" s="92"/>
      <c r="D184" s="91"/>
      <c r="E184" s="87"/>
    </row>
    <row r="185" spans="1:5" ht="15" customHeight="1">
      <c r="A185" s="83"/>
      <c r="B185" s="87"/>
      <c r="C185" s="92"/>
      <c r="D185" s="91"/>
      <c r="E185" s="87"/>
    </row>
    <row r="186" spans="1:5" ht="15" customHeight="1">
      <c r="A186" s="83"/>
      <c r="B186" s="87"/>
      <c r="C186" s="92"/>
      <c r="D186" s="91"/>
      <c r="E186" s="87"/>
    </row>
    <row r="187" spans="1:5" ht="15" customHeight="1">
      <c r="A187" s="83"/>
      <c r="B187" s="87"/>
      <c r="C187" s="92"/>
      <c r="D187" s="91"/>
      <c r="E187" s="87"/>
    </row>
    <row r="188" spans="1:5" ht="15" customHeight="1">
      <c r="A188" s="83"/>
      <c r="B188" s="87"/>
      <c r="C188" s="92"/>
      <c r="D188" s="91"/>
      <c r="E188" s="87"/>
    </row>
    <row r="189" spans="1:5" ht="15" customHeight="1">
      <c r="A189" s="83"/>
      <c r="B189" s="87"/>
      <c r="C189" s="93"/>
      <c r="D189" s="94"/>
      <c r="E189" s="87"/>
    </row>
    <row r="190" spans="1:5" ht="15" customHeight="1">
      <c r="A190" s="83"/>
      <c r="B190" s="87"/>
      <c r="C190" s="92"/>
      <c r="D190" s="91"/>
      <c r="E190" s="87"/>
    </row>
    <row r="191" spans="1:5" ht="15" customHeight="1">
      <c r="A191" s="83"/>
      <c r="B191" s="87"/>
      <c r="C191" s="92"/>
      <c r="D191" s="91"/>
      <c r="E191" s="87"/>
    </row>
    <row r="192" spans="1:5" ht="15" customHeight="1">
      <c r="A192" s="83"/>
      <c r="B192" s="87"/>
      <c r="C192" s="92"/>
      <c r="D192" s="91"/>
      <c r="E192" s="87"/>
    </row>
    <row r="193" spans="1:7" ht="15" customHeight="1">
      <c r="A193" s="83"/>
      <c r="B193" s="87"/>
      <c r="C193" s="92"/>
      <c r="D193" s="91"/>
      <c r="E193" s="87"/>
    </row>
    <row r="194" spans="1:7" ht="15" customHeight="1">
      <c r="A194" s="83"/>
      <c r="B194" s="87"/>
      <c r="C194" s="93"/>
      <c r="D194" s="94"/>
      <c r="E194" s="87"/>
    </row>
    <row r="195" spans="1:7" ht="15" customHeight="1">
      <c r="A195" s="83"/>
      <c r="B195" s="87"/>
      <c r="C195" s="92"/>
      <c r="D195" s="95"/>
      <c r="E195" s="87"/>
      <c r="G195" s="7">
        <f>D194+D189</f>
        <v>0</v>
      </c>
    </row>
    <row r="196" spans="1:7" ht="15" customHeight="1">
      <c r="A196" s="83"/>
      <c r="B196" s="87"/>
      <c r="C196" s="92"/>
      <c r="D196" s="91"/>
      <c r="E196" s="87"/>
    </row>
    <row r="197" spans="1:7" ht="15" customHeight="1">
      <c r="A197" s="83"/>
      <c r="B197" s="87"/>
      <c r="C197" s="92"/>
      <c r="D197" s="91"/>
      <c r="E197" s="87"/>
    </row>
    <row r="198" spans="1:7" ht="15" customHeight="1">
      <c r="A198" s="83"/>
      <c r="B198" s="87"/>
      <c r="C198" s="92"/>
      <c r="D198" s="91"/>
      <c r="E198" s="87"/>
    </row>
    <row r="199" spans="1:7" ht="15" customHeight="1">
      <c r="A199" s="83"/>
      <c r="B199" s="87"/>
      <c r="C199" s="92"/>
      <c r="D199" s="91"/>
      <c r="E199" s="87"/>
    </row>
    <row r="200" spans="1:7" ht="15" customHeight="1">
      <c r="A200" s="83"/>
      <c r="B200" s="87"/>
      <c r="C200" s="92"/>
      <c r="D200" s="91"/>
      <c r="E200" s="87"/>
    </row>
    <row r="201" spans="1:7" ht="15" customHeight="1">
      <c r="A201" s="83"/>
      <c r="B201" s="87"/>
      <c r="C201" s="92"/>
      <c r="D201" s="91"/>
      <c r="E201" s="87"/>
    </row>
    <row r="202" spans="1:7" ht="15" customHeight="1">
      <c r="A202" s="83"/>
      <c r="B202" s="87"/>
      <c r="C202" s="92"/>
      <c r="D202" s="91"/>
      <c r="E202" s="87"/>
    </row>
    <row r="203" spans="1:7" ht="15" customHeight="1">
      <c r="A203" s="83"/>
      <c r="B203" s="87"/>
      <c r="C203" s="92"/>
      <c r="D203" s="91"/>
      <c r="E203" s="87"/>
    </row>
    <row r="204" spans="1:7" ht="15" customHeight="1">
      <c r="A204" s="83"/>
      <c r="B204" s="87"/>
      <c r="C204" s="92"/>
      <c r="D204" s="91"/>
      <c r="E204" s="87"/>
    </row>
    <row r="205" spans="1:7" ht="15" customHeight="1">
      <c r="A205" s="83"/>
      <c r="B205" s="87"/>
      <c r="C205" s="92"/>
      <c r="D205" s="91"/>
      <c r="E205" s="87"/>
    </row>
    <row r="206" spans="1:7" ht="15" customHeight="1">
      <c r="A206" s="83"/>
      <c r="B206" s="87"/>
      <c r="C206" s="92"/>
      <c r="D206" s="91"/>
      <c r="E206" s="87"/>
    </row>
    <row r="207" spans="1:7" ht="15" customHeight="1">
      <c r="A207" s="83"/>
      <c r="B207" s="87"/>
      <c r="C207" s="92"/>
      <c r="D207" s="91"/>
      <c r="E207" s="87"/>
    </row>
    <row r="208" spans="1:7" ht="15" customHeight="1">
      <c r="A208" s="83"/>
      <c r="B208" s="87"/>
      <c r="C208" s="92"/>
      <c r="D208" s="91"/>
      <c r="E208" s="87"/>
    </row>
    <row r="209" spans="1:7" ht="15" customHeight="1">
      <c r="A209" s="83"/>
      <c r="B209" s="87"/>
      <c r="C209" s="92"/>
      <c r="D209" s="91"/>
      <c r="E209" s="87"/>
    </row>
    <row r="210" spans="1:7" ht="15" customHeight="1">
      <c r="A210" s="83"/>
      <c r="C210" s="96"/>
      <c r="D210" s="96"/>
    </row>
    <row r="211" spans="1:7" ht="15" customHeight="1">
      <c r="A211" s="83"/>
    </row>
    <row r="212" spans="1:7" ht="15" customHeight="1">
      <c r="A212" s="83"/>
      <c r="B212" s="87"/>
      <c r="C212" s="92"/>
      <c r="D212" s="91"/>
      <c r="E212" s="87"/>
    </row>
    <row r="213" spans="1:7" ht="15" customHeight="1">
      <c r="A213" s="83"/>
      <c r="B213" s="87"/>
      <c r="C213" s="92"/>
      <c r="D213" s="91"/>
      <c r="E213" s="87"/>
    </row>
    <row r="214" spans="1:7" ht="15" customHeight="1">
      <c r="A214" s="83"/>
      <c r="B214" s="87"/>
      <c r="C214" s="92"/>
      <c r="D214" s="91"/>
      <c r="E214" s="87"/>
    </row>
    <row r="215" spans="1:7" ht="15" customHeight="1">
      <c r="A215" s="83"/>
      <c r="B215" s="87"/>
      <c r="C215" s="92"/>
      <c r="D215" s="91"/>
      <c r="E215" s="87"/>
    </row>
    <row r="216" spans="1:7" ht="15" customHeight="1">
      <c r="A216" s="83"/>
      <c r="B216" s="87"/>
      <c r="C216" s="92"/>
      <c r="D216" s="91"/>
      <c r="E216" s="87"/>
    </row>
    <row r="217" spans="1:7" ht="15" customHeight="1">
      <c r="A217" s="83"/>
      <c r="B217" s="87"/>
      <c r="C217" s="92"/>
      <c r="D217" s="91"/>
      <c r="E217" s="87"/>
    </row>
    <row r="218" spans="1:7" ht="15" customHeight="1">
      <c r="A218" s="83"/>
      <c r="C218" s="96"/>
      <c r="D218" s="96"/>
    </row>
    <row r="219" spans="1:7" ht="15" customHeight="1">
      <c r="A219" s="83"/>
    </row>
    <row r="220" spans="1:7" ht="15" customHeight="1">
      <c r="A220" s="83"/>
      <c r="B220" s="87"/>
      <c r="C220" s="96"/>
      <c r="D220" s="96"/>
      <c r="E220" s="87"/>
    </row>
    <row r="221" spans="1:7" ht="15" customHeight="1">
      <c r="A221" s="83"/>
      <c r="B221" s="87"/>
      <c r="C221" s="92"/>
      <c r="D221" s="91"/>
      <c r="E221" s="87"/>
    </row>
    <row r="222" spans="1:7" ht="15" customHeight="1">
      <c r="A222" s="83"/>
      <c r="B222" s="87"/>
      <c r="C222" s="92"/>
      <c r="D222" s="95"/>
      <c r="E222" s="87"/>
      <c r="G222" s="7">
        <f>D220+D218+D210</f>
        <v>0</v>
      </c>
    </row>
    <row r="223" spans="1:7" ht="15" customHeight="1">
      <c r="A223" s="83"/>
      <c r="B223" s="87"/>
      <c r="C223" s="92"/>
      <c r="E223" s="87"/>
    </row>
    <row r="224" spans="1:7" ht="15" customHeight="1">
      <c r="A224" s="83"/>
      <c r="B224" s="87"/>
      <c r="C224" s="96"/>
      <c r="D224" s="96"/>
      <c r="E224" s="87"/>
    </row>
    <row r="225" spans="1:7" ht="15" customHeight="1">
      <c r="A225" s="83"/>
    </row>
    <row r="226" spans="1:7" ht="15" customHeight="1">
      <c r="A226" s="83"/>
      <c r="B226" s="87"/>
      <c r="C226" s="92"/>
      <c r="D226" s="91"/>
      <c r="E226" s="87"/>
    </row>
    <row r="227" spans="1:7" ht="15" customHeight="1">
      <c r="A227" s="83"/>
      <c r="B227" s="87"/>
      <c r="C227" s="92"/>
      <c r="D227" s="91"/>
      <c r="E227" s="87"/>
    </row>
    <row r="228" spans="1:7" ht="15" customHeight="1">
      <c r="A228" s="83"/>
      <c r="B228" s="87"/>
      <c r="C228" s="92"/>
      <c r="D228" s="91"/>
      <c r="E228" s="87"/>
    </row>
    <row r="229" spans="1:7" ht="15" customHeight="1">
      <c r="A229" s="83"/>
      <c r="B229" s="87"/>
      <c r="C229" s="92"/>
      <c r="D229" s="91"/>
      <c r="E229" s="87"/>
    </row>
    <row r="230" spans="1:7" ht="15" customHeight="1">
      <c r="A230" s="83"/>
      <c r="B230" s="87"/>
      <c r="C230" s="92"/>
      <c r="D230" s="91"/>
      <c r="E230" s="87"/>
    </row>
    <row r="231" spans="1:7" ht="15" customHeight="1">
      <c r="A231" s="83"/>
      <c r="B231" s="87"/>
      <c r="C231" s="96"/>
      <c r="D231" s="96"/>
      <c r="E231" s="87"/>
    </row>
    <row r="232" spans="1:7" ht="15" customHeight="1">
      <c r="A232" s="83"/>
      <c r="B232" s="87"/>
      <c r="C232" s="92"/>
      <c r="D232" s="91"/>
      <c r="E232" s="87"/>
    </row>
    <row r="233" spans="1:7" ht="15" customHeight="1">
      <c r="A233" s="83"/>
      <c r="B233" s="87"/>
      <c r="C233" s="92"/>
      <c r="D233" s="95"/>
      <c r="E233" s="87"/>
      <c r="G233" s="7">
        <f>D231+D224</f>
        <v>0</v>
      </c>
    </row>
    <row r="234" spans="1:7" ht="15" customHeight="1">
      <c r="A234" s="83"/>
      <c r="B234" s="87"/>
      <c r="C234" s="92"/>
      <c r="D234" s="91"/>
      <c r="E234" s="87"/>
    </row>
    <row r="235" spans="1:7" ht="15" customHeight="1">
      <c r="A235" s="89"/>
      <c r="B235" s="87"/>
      <c r="C235" s="92"/>
      <c r="D235" s="91"/>
      <c r="E235" s="87"/>
    </row>
    <row r="236" spans="1:7" ht="15" customHeight="1">
      <c r="A236" s="11"/>
      <c r="B236" s="11"/>
      <c r="C236" s="97"/>
      <c r="D236" s="91"/>
      <c r="E236" s="11"/>
    </row>
    <row r="237" spans="1:7" ht="15" customHeight="1">
      <c r="A237" s="104"/>
      <c r="B237" s="11"/>
      <c r="C237" s="97"/>
      <c r="D237" s="98"/>
      <c r="E237" s="11"/>
    </row>
    <row r="238" spans="1:7" ht="15" customHeight="1">
      <c r="A238" s="104"/>
      <c r="B238" s="80"/>
      <c r="C238" s="99"/>
      <c r="D238" s="97"/>
      <c r="E238" s="83"/>
    </row>
    <row r="239" spans="1:7" ht="15" customHeight="1">
      <c r="A239" s="104"/>
      <c r="B239" s="80"/>
      <c r="C239" s="99"/>
      <c r="D239" s="91"/>
      <c r="E239" s="83"/>
    </row>
    <row r="240" spans="1:7" ht="15" customHeight="1">
      <c r="A240" s="104"/>
      <c r="B240" s="80"/>
      <c r="C240" s="99"/>
      <c r="D240" s="91"/>
      <c r="E240" s="83"/>
    </row>
    <row r="241" spans="1:5" ht="15" customHeight="1">
      <c r="A241" s="104"/>
      <c r="B241" s="80"/>
      <c r="C241" s="99"/>
      <c r="D241" s="91"/>
      <c r="E241" s="83"/>
    </row>
    <row r="242" spans="1:5" ht="15" customHeight="1">
      <c r="A242" s="104"/>
      <c r="B242" s="80"/>
      <c r="C242" s="99"/>
      <c r="D242" s="91"/>
      <c r="E242" s="83"/>
    </row>
    <row r="243" spans="1:5" ht="15" customHeight="1">
      <c r="A243" s="104"/>
      <c r="B243" s="80"/>
      <c r="C243" s="99"/>
      <c r="D243" s="91"/>
      <c r="E243" s="83" t="s">
        <v>354</v>
      </c>
    </row>
    <row r="244" spans="1:5" ht="15" customHeight="1">
      <c r="A244" s="104"/>
      <c r="B244" s="80"/>
      <c r="C244" s="99"/>
      <c r="D244" s="91"/>
      <c r="E244" s="83" t="s">
        <v>354</v>
      </c>
    </row>
    <row r="245" spans="1:5" ht="15" customHeight="1">
      <c r="A245" s="104"/>
      <c r="B245" s="80"/>
      <c r="C245" s="99"/>
      <c r="D245" s="91"/>
      <c r="E245" s="83" t="s">
        <v>354</v>
      </c>
    </row>
    <row r="246" spans="1:5" ht="15" customHeight="1">
      <c r="A246" s="104"/>
      <c r="B246" s="80"/>
      <c r="C246" s="99"/>
      <c r="D246" s="91"/>
      <c r="E246" s="83" t="s">
        <v>354</v>
      </c>
    </row>
    <row r="247" spans="1:5" ht="15" customHeight="1">
      <c r="A247" s="104"/>
      <c r="B247" s="80"/>
      <c r="C247" s="99"/>
      <c r="D247" s="91"/>
      <c r="E247" s="83" t="s">
        <v>354</v>
      </c>
    </row>
    <row r="248" spans="1:5" ht="15" customHeight="1">
      <c r="A248" s="104"/>
      <c r="B248" s="80"/>
      <c r="C248" s="99"/>
      <c r="D248" s="91"/>
      <c r="E248" s="83" t="s">
        <v>354</v>
      </c>
    </row>
    <row r="249" spans="1:5" ht="15" customHeight="1">
      <c r="A249" s="104"/>
      <c r="B249" s="80"/>
      <c r="C249" s="99"/>
      <c r="D249" s="91"/>
      <c r="E249" s="83" t="s">
        <v>354</v>
      </c>
    </row>
    <row r="250" spans="1:5" ht="15" customHeight="1">
      <c r="A250" s="104"/>
      <c r="B250" s="80"/>
      <c r="C250" s="99"/>
      <c r="D250" s="91"/>
      <c r="E250" s="83" t="s">
        <v>354</v>
      </c>
    </row>
    <row r="251" spans="1:5" ht="15" customHeight="1">
      <c r="A251" s="104"/>
      <c r="B251" s="80"/>
      <c r="C251" s="99"/>
      <c r="D251" s="91"/>
      <c r="E251" s="83" t="s">
        <v>354</v>
      </c>
    </row>
    <row r="252" spans="1:5" ht="15" customHeight="1">
      <c r="A252" s="104"/>
      <c r="B252" s="80"/>
      <c r="C252" s="99"/>
      <c r="D252" s="91"/>
      <c r="E252" s="83"/>
    </row>
    <row r="253" spans="1:5" ht="15" customHeight="1">
      <c r="A253" s="104"/>
      <c r="B253" s="80"/>
      <c r="C253" s="99"/>
      <c r="D253" s="91"/>
      <c r="E253" s="83" t="s">
        <v>354</v>
      </c>
    </row>
    <row r="254" spans="1:5" ht="15" customHeight="1">
      <c r="A254" s="104"/>
      <c r="B254" s="80"/>
      <c r="C254" s="99"/>
      <c r="D254" s="91"/>
      <c r="E254" s="83" t="s">
        <v>354</v>
      </c>
    </row>
    <row r="255" spans="1:5" ht="15" customHeight="1">
      <c r="A255" s="104"/>
      <c r="B255" s="80"/>
      <c r="C255" s="99"/>
      <c r="D255" s="91"/>
      <c r="E255" s="83" t="s">
        <v>354</v>
      </c>
    </row>
    <row r="256" spans="1:5" ht="15" customHeight="1">
      <c r="A256" s="104"/>
      <c r="B256" s="80"/>
      <c r="C256" s="99"/>
      <c r="D256" s="91"/>
      <c r="E256" s="83" t="s">
        <v>354</v>
      </c>
    </row>
    <row r="257" spans="1:5" ht="15" customHeight="1">
      <c r="A257" s="104"/>
      <c r="B257" s="80"/>
      <c r="C257" s="99"/>
      <c r="D257" s="91"/>
      <c r="E257" s="83" t="s">
        <v>354</v>
      </c>
    </row>
    <row r="258" spans="1:5" ht="15" customHeight="1">
      <c r="A258" s="104"/>
      <c r="B258" s="80"/>
      <c r="C258" s="99"/>
      <c r="D258" s="91"/>
      <c r="E258" s="83" t="s">
        <v>354</v>
      </c>
    </row>
    <row r="259" spans="1:5">
      <c r="A259" s="104"/>
      <c r="B259" s="80"/>
      <c r="C259" s="99"/>
      <c r="D259" s="91"/>
      <c r="E259" s="83" t="s">
        <v>354</v>
      </c>
    </row>
    <row r="260" spans="1:5">
      <c r="A260" s="88"/>
      <c r="B260" s="80"/>
      <c r="C260" s="99"/>
      <c r="D260" s="91"/>
      <c r="E260" s="83" t="s">
        <v>354</v>
      </c>
    </row>
    <row r="261" spans="1:5">
      <c r="B261" s="80"/>
      <c r="C261" s="99"/>
      <c r="D261" s="91"/>
      <c r="E261" s="83" t="s">
        <v>354</v>
      </c>
    </row>
    <row r="262" spans="1:5">
      <c r="B262" s="80"/>
      <c r="C262" s="99"/>
      <c r="D262" s="91"/>
      <c r="E262" s="83" t="s">
        <v>354</v>
      </c>
    </row>
    <row r="263" spans="1:5">
      <c r="B263" s="80"/>
      <c r="C263" s="99"/>
      <c r="D263" s="91"/>
      <c r="E263" s="83"/>
    </row>
    <row r="264" spans="1:5">
      <c r="B264" s="80"/>
      <c r="C264" s="99"/>
      <c r="D264" s="91"/>
      <c r="E264" s="83"/>
    </row>
    <row r="265" spans="1:5">
      <c r="B265" s="80"/>
      <c r="C265" s="99"/>
      <c r="D265" s="91"/>
      <c r="E265" s="83"/>
    </row>
    <row r="266" spans="1:5">
      <c r="B266" s="80"/>
      <c r="C266" s="99"/>
      <c r="D266" s="91"/>
      <c r="E266" s="83"/>
    </row>
    <row r="267" spans="1:5">
      <c r="B267" s="80"/>
      <c r="C267" s="99"/>
      <c r="D267" s="91"/>
      <c r="E267" s="83"/>
    </row>
    <row r="268" spans="1:5">
      <c r="B268" s="80"/>
      <c r="C268" s="99"/>
      <c r="D268" s="91"/>
      <c r="E268" s="83"/>
    </row>
    <row r="269" spans="1:5">
      <c r="B269" s="80"/>
      <c r="C269" s="99"/>
      <c r="D269" s="91"/>
      <c r="E269" s="83"/>
    </row>
    <row r="270" spans="1:5" ht="13.9" thickBot="1">
      <c r="B270" s="82"/>
      <c r="C270" s="100"/>
      <c r="D270" s="91"/>
      <c r="E270" s="84"/>
    </row>
    <row r="271" spans="1:5" ht="14.45" thickTop="1" thickBot="1">
      <c r="D271" s="101"/>
    </row>
    <row r="272" spans="1:5" ht="13.9" thickTop="1"/>
  </sheetData>
  <mergeCells count="4">
    <mergeCell ref="H1:I1"/>
    <mergeCell ref="J1:K1"/>
    <mergeCell ref="L1:M1"/>
    <mergeCell ref="N1:O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T47"/>
  <sheetViews>
    <sheetView topLeftCell="A10" workbookViewId="0">
      <selection activeCell="E16" sqref="E16"/>
    </sheetView>
  </sheetViews>
  <sheetFormatPr defaultRowHeight="13.15"/>
  <cols>
    <col min="1" max="1" width="28.42578125" customWidth="1"/>
    <col min="2" max="2" width="24.7109375" customWidth="1"/>
    <col min="3" max="3" width="0.5703125" hidden="1" customWidth="1"/>
    <col min="4" max="4" width="19.5703125" hidden="1" customWidth="1"/>
    <col min="6" max="6" width="34" customWidth="1"/>
    <col min="7" max="7" width="0.140625" customWidth="1"/>
    <col min="8" max="8" width="8.5703125" hidden="1" customWidth="1"/>
    <col min="9" max="9" width="16.28515625" customWidth="1"/>
    <col min="12" max="12" width="37.85546875" customWidth="1"/>
    <col min="13" max="13" width="15" customWidth="1"/>
    <col min="14" max="14" width="18.140625" customWidth="1"/>
    <col min="15" max="15" width="13.42578125" customWidth="1"/>
    <col min="16" max="16" width="11.140625" bestFit="1" customWidth="1"/>
    <col min="17" max="17" width="23.5703125" customWidth="1"/>
    <col min="18" max="18" width="15.28515625" hidden="1" customWidth="1"/>
    <col min="19" max="19" width="16.5703125" hidden="1" customWidth="1"/>
    <col min="20" max="20" width="18.5703125" customWidth="1"/>
  </cols>
  <sheetData>
    <row r="1" spans="1:15" ht="16.149999999999999" thickBot="1">
      <c r="A1" s="616" t="s">
        <v>556</v>
      </c>
      <c r="B1" s="616"/>
      <c r="C1" s="616"/>
      <c r="D1" s="616"/>
      <c r="E1" s="139"/>
      <c r="F1" s="617" t="s">
        <v>557</v>
      </c>
      <c r="G1" s="617"/>
      <c r="H1" s="617"/>
      <c r="I1" s="617"/>
    </row>
    <row r="2" spans="1:15" ht="13.9" thickTop="1">
      <c r="A2" s="16" t="s">
        <v>351</v>
      </c>
      <c r="B2" s="16"/>
      <c r="C2" s="17"/>
      <c r="D2" s="17"/>
      <c r="F2" s="16" t="s">
        <v>351</v>
      </c>
      <c r="G2" s="16"/>
      <c r="H2" s="17"/>
      <c r="I2" s="17"/>
      <c r="L2" s="147" t="s">
        <v>351</v>
      </c>
      <c r="M2" s="147"/>
      <c r="N2" s="135"/>
    </row>
    <row r="3" spans="1:15">
      <c r="A3" s="21" t="s">
        <v>352</v>
      </c>
      <c r="B3" s="21"/>
      <c r="C3" s="22"/>
      <c r="D3" s="22"/>
      <c r="F3" s="21" t="s">
        <v>352</v>
      </c>
      <c r="G3" s="21"/>
      <c r="H3" s="22"/>
      <c r="I3" s="22"/>
      <c r="L3" s="146" t="s">
        <v>352</v>
      </c>
      <c r="M3" s="146"/>
      <c r="N3" s="136"/>
    </row>
    <row r="4" spans="1:15">
      <c r="A4" s="21" t="s">
        <v>353</v>
      </c>
      <c r="B4" s="21"/>
      <c r="C4" s="22"/>
      <c r="D4" s="22"/>
      <c r="F4" s="21" t="s">
        <v>353</v>
      </c>
      <c r="G4" s="21"/>
      <c r="H4" s="22"/>
      <c r="I4" s="22"/>
      <c r="L4" s="146" t="s">
        <v>353</v>
      </c>
      <c r="M4" s="146"/>
      <c r="N4" s="136"/>
    </row>
    <row r="5" spans="1:15">
      <c r="A5" s="21" t="s">
        <v>354</v>
      </c>
      <c r="B5" s="21"/>
      <c r="C5" s="22"/>
      <c r="D5" s="22"/>
      <c r="F5" s="21" t="s">
        <v>354</v>
      </c>
      <c r="G5" s="21"/>
      <c r="H5" s="22"/>
      <c r="I5" s="22"/>
      <c r="L5" s="146" t="s">
        <v>354</v>
      </c>
      <c r="M5" s="146"/>
      <c r="N5" s="136"/>
    </row>
    <row r="6" spans="1:15">
      <c r="A6" s="21" t="s">
        <v>354</v>
      </c>
      <c r="B6" s="21"/>
      <c r="C6" s="22"/>
      <c r="D6" s="22"/>
      <c r="F6" s="21" t="s">
        <v>354</v>
      </c>
      <c r="G6" s="21"/>
      <c r="H6" s="22"/>
      <c r="I6" s="22"/>
      <c r="L6" s="146" t="s">
        <v>354</v>
      </c>
      <c r="M6" s="146"/>
      <c r="N6" s="136"/>
    </row>
    <row r="7" spans="1:15" ht="20.45">
      <c r="A7" s="25" t="s">
        <v>391</v>
      </c>
      <c r="B7" s="25"/>
      <c r="C7" s="26"/>
      <c r="D7" s="26"/>
      <c r="F7" s="25" t="s">
        <v>391</v>
      </c>
      <c r="G7" s="25"/>
      <c r="H7" s="26"/>
      <c r="I7" s="26"/>
      <c r="L7" s="145" t="s">
        <v>558</v>
      </c>
      <c r="M7" s="145"/>
      <c r="N7" s="137"/>
    </row>
    <row r="8" spans="1:15">
      <c r="A8" s="30" t="s">
        <v>559</v>
      </c>
      <c r="B8" s="30"/>
      <c r="C8" s="31"/>
      <c r="D8" s="31"/>
      <c r="F8" s="30" t="s">
        <v>560</v>
      </c>
      <c r="G8" s="30"/>
      <c r="H8" s="31"/>
      <c r="I8" s="31"/>
      <c r="L8" s="144" t="s">
        <v>561</v>
      </c>
      <c r="M8" s="144"/>
      <c r="N8" s="138"/>
    </row>
    <row r="9" spans="1:15" ht="13.9" thickBot="1">
      <c r="A9" s="13"/>
      <c r="B9" s="13"/>
      <c r="C9" s="34"/>
      <c r="D9" s="34"/>
      <c r="F9" s="13"/>
      <c r="G9" s="13"/>
      <c r="H9" s="34"/>
      <c r="I9" s="34"/>
      <c r="L9" s="13"/>
      <c r="M9" s="13"/>
      <c r="N9" s="43"/>
    </row>
    <row r="10" spans="1:15" ht="15" customHeight="1" thickBot="1">
      <c r="A10" s="37" t="s">
        <v>354</v>
      </c>
      <c r="B10" s="38" t="s">
        <v>562</v>
      </c>
      <c r="C10" s="38" t="s">
        <v>358</v>
      </c>
      <c r="D10" s="38" t="s">
        <v>359</v>
      </c>
      <c r="F10" s="37" t="s">
        <v>354</v>
      </c>
      <c r="G10" s="38" t="s">
        <v>563</v>
      </c>
      <c r="H10" s="38" t="s">
        <v>360</v>
      </c>
      <c r="I10" s="38" t="s">
        <v>564</v>
      </c>
      <c r="L10" s="143" t="s">
        <v>354</v>
      </c>
      <c r="M10" s="142"/>
      <c r="N10" s="172" t="s">
        <v>354</v>
      </c>
      <c r="O10" s="173"/>
    </row>
    <row r="11" spans="1:15" ht="15" customHeight="1" thickTop="1">
      <c r="A11" s="143"/>
      <c r="B11" s="179"/>
      <c r="C11" s="5"/>
      <c r="D11" s="5"/>
      <c r="F11" s="5" t="s">
        <v>177</v>
      </c>
      <c r="G11" s="5"/>
      <c r="H11" s="5"/>
      <c r="I11" s="5"/>
      <c r="L11" s="148" t="s">
        <v>177</v>
      </c>
      <c r="M11" s="133"/>
      <c r="N11" s="174" t="s">
        <v>177</v>
      </c>
      <c r="O11" s="175"/>
    </row>
    <row r="12" spans="1:15" ht="15" customHeight="1">
      <c r="A12" s="148" t="s">
        <v>177</v>
      </c>
      <c r="B12" s="133"/>
      <c r="C12" s="5"/>
      <c r="D12" s="5"/>
      <c r="F12" s="5" t="s">
        <v>396</v>
      </c>
      <c r="G12" s="5"/>
      <c r="H12" s="5"/>
      <c r="I12" s="5"/>
      <c r="L12" s="148" t="s">
        <v>396</v>
      </c>
      <c r="M12" s="133"/>
      <c r="N12" s="174" t="s">
        <v>396</v>
      </c>
      <c r="O12" s="175"/>
    </row>
    <row r="13" spans="1:15" ht="15" customHeight="1">
      <c r="A13" s="148" t="s">
        <v>396</v>
      </c>
      <c r="B13" s="133"/>
      <c r="C13" s="5"/>
      <c r="D13" s="5"/>
      <c r="F13" s="5" t="s">
        <v>397</v>
      </c>
      <c r="G13" s="5"/>
      <c r="H13" s="5"/>
      <c r="I13" s="5"/>
      <c r="L13" s="148" t="s">
        <v>397</v>
      </c>
      <c r="M13" s="133"/>
      <c r="N13" s="174" t="s">
        <v>397</v>
      </c>
      <c r="O13" s="175"/>
    </row>
    <row r="14" spans="1:15" ht="15" customHeight="1">
      <c r="A14" s="148" t="s">
        <v>397</v>
      </c>
      <c r="B14" s="133"/>
      <c r="C14" s="77">
        <v>488524.79999999999</v>
      </c>
      <c r="D14" s="178">
        <v>577359.91</v>
      </c>
      <c r="F14" s="5" t="s">
        <v>400</v>
      </c>
      <c r="G14" s="77">
        <v>247901.97</v>
      </c>
      <c r="H14" s="77">
        <v>488524.79999999999</v>
      </c>
      <c r="I14" s="178">
        <v>577359.91</v>
      </c>
      <c r="L14" s="148" t="s">
        <v>398</v>
      </c>
      <c r="M14" s="133">
        <v>-1141132.6399999999</v>
      </c>
      <c r="N14" s="174" t="s">
        <v>400</v>
      </c>
      <c r="O14" s="175">
        <v>0.82</v>
      </c>
    </row>
    <row r="15" spans="1:15" ht="15" customHeight="1">
      <c r="A15" s="148" t="s">
        <v>400</v>
      </c>
      <c r="B15" s="133">
        <v>390689.2</v>
      </c>
      <c r="C15" s="77">
        <v>4065370.44</v>
      </c>
      <c r="D15" s="178">
        <v>4115128.54</v>
      </c>
      <c r="F15" s="5" t="s">
        <v>401</v>
      </c>
      <c r="G15" s="77">
        <v>4065370.44</v>
      </c>
      <c r="H15" s="77">
        <v>4065370.44</v>
      </c>
      <c r="I15" s="178">
        <v>4115128.54</v>
      </c>
      <c r="L15" s="148" t="s">
        <v>400</v>
      </c>
      <c r="M15" s="133">
        <v>410270.03</v>
      </c>
      <c r="N15" s="174" t="s">
        <v>401</v>
      </c>
      <c r="O15" s="175">
        <v>4000000</v>
      </c>
    </row>
    <row r="16" spans="1:15" ht="15" customHeight="1">
      <c r="A16" s="148" t="s">
        <v>401</v>
      </c>
      <c r="B16" s="133">
        <v>4165144.7</v>
      </c>
      <c r="C16" s="77">
        <v>13928.56</v>
      </c>
      <c r="D16" s="178">
        <v>10446.42</v>
      </c>
      <c r="F16" s="5" t="s">
        <v>403</v>
      </c>
      <c r="G16" s="77">
        <v>17410.7</v>
      </c>
      <c r="H16" s="77">
        <v>13928.56</v>
      </c>
      <c r="I16" s="178">
        <v>10446.42</v>
      </c>
      <c r="L16" s="148" t="s">
        <v>401</v>
      </c>
      <c r="M16" s="133">
        <v>4027739</v>
      </c>
      <c r="N16" s="174" t="s">
        <v>403</v>
      </c>
      <c r="O16" s="175">
        <v>31339.26</v>
      </c>
    </row>
    <row r="17" spans="1:15" ht="15" customHeight="1">
      <c r="A17" s="148" t="s">
        <v>403</v>
      </c>
      <c r="B17" s="133">
        <v>41786</v>
      </c>
      <c r="C17" s="77">
        <v>57531.92</v>
      </c>
      <c r="D17" s="178">
        <v>43148.94</v>
      </c>
      <c r="F17" s="5" t="s">
        <v>404</v>
      </c>
      <c r="G17" s="77">
        <v>71914.89</v>
      </c>
      <c r="H17" s="77">
        <v>57531.92</v>
      </c>
      <c r="I17" s="178">
        <v>43148.94</v>
      </c>
      <c r="L17" s="148" t="s">
        <v>403</v>
      </c>
      <c r="M17" s="133">
        <v>31339.26</v>
      </c>
      <c r="N17" s="174" t="s">
        <v>404</v>
      </c>
      <c r="O17" s="175">
        <v>129446.77</v>
      </c>
    </row>
    <row r="18" spans="1:15" ht="15" customHeight="1">
      <c r="A18" s="148" t="s">
        <v>405</v>
      </c>
      <c r="B18" s="133">
        <v>1400</v>
      </c>
      <c r="C18" s="77">
        <v>44344.34</v>
      </c>
      <c r="D18" s="178">
        <v>52184.65</v>
      </c>
      <c r="F18" s="5" t="s">
        <v>406</v>
      </c>
      <c r="G18" s="77">
        <v>36227.03</v>
      </c>
      <c r="H18" s="77">
        <v>44344.34</v>
      </c>
      <c r="I18" s="178">
        <v>52184.65</v>
      </c>
      <c r="L18" s="148" t="s">
        <v>404</v>
      </c>
      <c r="M18" s="133">
        <v>129446.77</v>
      </c>
      <c r="N18" s="174" t="s">
        <v>565</v>
      </c>
      <c r="O18" s="175">
        <v>15831.23</v>
      </c>
    </row>
    <row r="19" spans="1:15" ht="15" customHeight="1">
      <c r="A19" s="148" t="s">
        <v>404</v>
      </c>
      <c r="B19" s="133">
        <v>172623.54</v>
      </c>
      <c r="C19" s="77">
        <v>49021.55</v>
      </c>
      <c r="D19" s="178">
        <v>12744.81</v>
      </c>
      <c r="F19" s="5" t="s">
        <v>565</v>
      </c>
      <c r="G19" s="77">
        <v>30797.29</v>
      </c>
      <c r="H19" s="77">
        <v>49021.55</v>
      </c>
      <c r="I19" s="178">
        <v>12744.81</v>
      </c>
      <c r="L19" s="148" t="s">
        <v>406</v>
      </c>
      <c r="M19" s="133">
        <v>1368005.42</v>
      </c>
      <c r="N19" s="174" t="s">
        <v>398</v>
      </c>
      <c r="O19" s="175">
        <v>-1141132.6399999999</v>
      </c>
    </row>
    <row r="20" spans="1:15" ht="15" customHeight="1">
      <c r="A20" s="148" t="s">
        <v>406</v>
      </c>
      <c r="B20" s="133">
        <v>2536438.35</v>
      </c>
      <c r="C20" s="77">
        <v>-1141132.6399999999</v>
      </c>
      <c r="D20" s="178">
        <v>-1141132.6399999999</v>
      </c>
      <c r="F20" s="5" t="s">
        <v>398</v>
      </c>
      <c r="G20" s="77">
        <v>-1141132.6399999999</v>
      </c>
      <c r="H20" s="77">
        <v>-1141132.6399999999</v>
      </c>
      <c r="I20" s="178">
        <v>-1141132.6399999999</v>
      </c>
      <c r="L20" s="148" t="s">
        <v>565</v>
      </c>
      <c r="M20" s="133">
        <v>14835.62</v>
      </c>
      <c r="N20" s="174" t="s">
        <v>407</v>
      </c>
      <c r="O20" s="175">
        <v>1462199.55</v>
      </c>
    </row>
    <row r="21" spans="1:15" ht="15" customHeight="1">
      <c r="A21" s="148" t="s">
        <v>565</v>
      </c>
      <c r="B21" s="133">
        <v>11876.88</v>
      </c>
      <c r="C21" s="77">
        <v>1390974.28</v>
      </c>
      <c r="D21" s="178">
        <v>1534708.62</v>
      </c>
      <c r="F21" s="5" t="s">
        <v>407</v>
      </c>
      <c r="G21" s="77">
        <v>1276949.23</v>
      </c>
      <c r="H21" s="77">
        <v>1390974.28</v>
      </c>
      <c r="I21" s="178">
        <v>1534708.62</v>
      </c>
      <c r="L21" s="148" t="s">
        <v>407</v>
      </c>
      <c r="M21" s="133">
        <v>1512645.12</v>
      </c>
      <c r="N21" s="174" t="s">
        <v>566</v>
      </c>
      <c r="O21" s="175">
        <v>1210249.92</v>
      </c>
    </row>
    <row r="22" spans="1:15" ht="15" customHeight="1">
      <c r="A22" s="148" t="s">
        <v>407</v>
      </c>
      <c r="B22" s="133">
        <v>468139.17</v>
      </c>
      <c r="C22" s="77">
        <v>1210249.92</v>
      </c>
      <c r="D22" s="178">
        <v>1210249.92</v>
      </c>
      <c r="F22" s="5" t="s">
        <v>566</v>
      </c>
      <c r="G22" s="77">
        <v>1210249.92</v>
      </c>
      <c r="H22" s="77">
        <v>1210249.92</v>
      </c>
      <c r="I22" s="178">
        <v>1210249.92</v>
      </c>
      <c r="L22" s="148" t="s">
        <v>408</v>
      </c>
      <c r="M22" s="133">
        <v>607168.85</v>
      </c>
      <c r="N22" s="174" t="s">
        <v>408</v>
      </c>
      <c r="O22" s="175">
        <v>607168.85</v>
      </c>
    </row>
    <row r="23" spans="1:15" ht="15" customHeight="1">
      <c r="A23" s="148" t="s">
        <v>408</v>
      </c>
      <c r="B23" s="133">
        <v>631709.41</v>
      </c>
      <c r="C23" s="77">
        <v>1469722.02</v>
      </c>
      <c r="D23" s="178">
        <v>1463814.67</v>
      </c>
      <c r="F23" s="5" t="s">
        <v>408</v>
      </c>
      <c r="G23" s="77">
        <v>1634627.94</v>
      </c>
      <c r="H23" s="77">
        <v>1469722.02</v>
      </c>
      <c r="I23" s="178">
        <v>1463814.67</v>
      </c>
      <c r="L23" s="148" t="s">
        <v>409</v>
      </c>
      <c r="M23" s="133">
        <v>24750</v>
      </c>
      <c r="N23" s="174" t="s">
        <v>409</v>
      </c>
      <c r="O23" s="175">
        <v>24750</v>
      </c>
    </row>
    <row r="24" spans="1:15" ht="15" customHeight="1">
      <c r="A24" s="148" t="s">
        <v>409</v>
      </c>
      <c r="B24" s="133">
        <v>24750</v>
      </c>
      <c r="C24" s="77">
        <v>25000</v>
      </c>
      <c r="D24" s="178">
        <v>24750</v>
      </c>
      <c r="F24" s="5" t="s">
        <v>409</v>
      </c>
      <c r="G24" s="77">
        <v>25000</v>
      </c>
      <c r="H24" s="77">
        <v>25000</v>
      </c>
      <c r="I24" s="178">
        <v>24750</v>
      </c>
      <c r="L24" s="148" t="s">
        <v>411</v>
      </c>
      <c r="M24" s="133">
        <v>6985067.4299999997</v>
      </c>
      <c r="N24" s="174" t="s">
        <v>411</v>
      </c>
      <c r="O24" s="175">
        <v>6339853.7599999998</v>
      </c>
    </row>
    <row r="25" spans="1:15" ht="15" customHeight="1">
      <c r="A25" s="148" t="s">
        <v>411</v>
      </c>
      <c r="B25" s="133">
        <v>8444557.25</v>
      </c>
      <c r="C25" s="77">
        <v>7673535.1900000004</v>
      </c>
      <c r="D25" s="77">
        <v>7903403.8399999999</v>
      </c>
      <c r="F25" s="5" t="s">
        <v>411</v>
      </c>
      <c r="G25" s="77">
        <v>7475316.7699999996</v>
      </c>
      <c r="H25" s="77">
        <v>7673535.1900000004</v>
      </c>
      <c r="I25" s="77">
        <v>7903403.8399999999</v>
      </c>
      <c r="L25" s="148" t="s">
        <v>354</v>
      </c>
      <c r="M25" s="133"/>
      <c r="N25" s="174" t="s">
        <v>354</v>
      </c>
      <c r="O25" s="175"/>
    </row>
    <row r="26" spans="1:15" ht="15" customHeight="1">
      <c r="A26" s="148" t="s">
        <v>354</v>
      </c>
      <c r="B26" s="133"/>
      <c r="C26" s="5"/>
      <c r="D26" s="5"/>
      <c r="F26" s="5"/>
      <c r="G26" s="5"/>
      <c r="H26" s="5"/>
      <c r="I26" s="5"/>
      <c r="L26" s="148" t="s">
        <v>412</v>
      </c>
      <c r="M26" s="133"/>
      <c r="N26" s="174" t="s">
        <v>412</v>
      </c>
      <c r="O26" s="175"/>
    </row>
    <row r="27" spans="1:15" ht="15" customHeight="1">
      <c r="A27" s="148" t="s">
        <v>412</v>
      </c>
      <c r="B27" s="133"/>
      <c r="C27" s="5"/>
      <c r="D27" s="5"/>
      <c r="F27" s="5" t="s">
        <v>412</v>
      </c>
      <c r="G27" s="5"/>
      <c r="H27" s="5"/>
      <c r="I27" s="5"/>
      <c r="L27" s="148" t="s">
        <v>413</v>
      </c>
      <c r="M27" s="133"/>
      <c r="N27" s="174" t="s">
        <v>413</v>
      </c>
      <c r="O27" s="175"/>
    </row>
    <row r="28" spans="1:15" ht="15" customHeight="1">
      <c r="A28" s="148" t="s">
        <v>413</v>
      </c>
      <c r="B28" s="133"/>
      <c r="C28" s="5"/>
      <c r="D28" s="5"/>
      <c r="F28" s="5" t="s">
        <v>413</v>
      </c>
      <c r="G28" s="5"/>
      <c r="H28" s="5"/>
      <c r="I28" s="5"/>
      <c r="L28" s="148" t="s">
        <v>415</v>
      </c>
      <c r="M28" s="133">
        <v>18300</v>
      </c>
      <c r="N28" s="174" t="s">
        <v>415</v>
      </c>
      <c r="O28" s="175">
        <v>18300</v>
      </c>
    </row>
    <row r="29" spans="1:15" ht="15" customHeight="1">
      <c r="A29" s="148" t="s">
        <v>415</v>
      </c>
      <c r="B29" s="133">
        <v>11300</v>
      </c>
      <c r="C29" s="77">
        <v>8000</v>
      </c>
      <c r="D29" s="178">
        <v>27300</v>
      </c>
      <c r="F29" s="5" t="s">
        <v>415</v>
      </c>
      <c r="G29" s="77">
        <v>27200</v>
      </c>
      <c r="H29" s="77">
        <v>8000</v>
      </c>
      <c r="I29" s="178">
        <v>27300</v>
      </c>
      <c r="L29" s="148" t="s">
        <v>417</v>
      </c>
      <c r="M29" s="133">
        <v>15000</v>
      </c>
      <c r="N29" s="174" t="s">
        <v>567</v>
      </c>
      <c r="O29" s="175">
        <v>15000</v>
      </c>
    </row>
    <row r="30" spans="1:15" ht="15" customHeight="1">
      <c r="A30" s="148" t="s">
        <v>567</v>
      </c>
      <c r="B30" s="133">
        <v>15000</v>
      </c>
      <c r="C30" s="77">
        <v>15000</v>
      </c>
      <c r="D30" s="178">
        <v>15000</v>
      </c>
      <c r="F30" s="5" t="s">
        <v>567</v>
      </c>
      <c r="G30" s="77">
        <v>15000</v>
      </c>
      <c r="H30" s="77">
        <v>15000</v>
      </c>
      <c r="I30" s="178">
        <v>15000</v>
      </c>
      <c r="L30" s="148" t="s">
        <v>418</v>
      </c>
      <c r="M30" s="133"/>
      <c r="N30" s="174" t="s">
        <v>418</v>
      </c>
      <c r="O30" s="175"/>
    </row>
    <row r="31" spans="1:15" ht="15" customHeight="1">
      <c r="A31" s="148" t="s">
        <v>418</v>
      </c>
      <c r="B31" s="133"/>
      <c r="C31" s="5"/>
      <c r="D31" s="5"/>
      <c r="F31" s="5" t="s">
        <v>418</v>
      </c>
      <c r="G31" s="5"/>
      <c r="H31" s="5"/>
      <c r="I31" s="5"/>
      <c r="L31" s="148" t="s">
        <v>421</v>
      </c>
      <c r="M31" s="133">
        <v>60000</v>
      </c>
      <c r="N31" s="174" t="s">
        <v>419</v>
      </c>
      <c r="O31" s="175">
        <v>658535.17000000004</v>
      </c>
    </row>
    <row r="32" spans="1:15" ht="15" customHeight="1">
      <c r="A32" s="148" t="s">
        <v>568</v>
      </c>
      <c r="B32" s="133">
        <v>44998</v>
      </c>
      <c r="C32" s="77">
        <v>0</v>
      </c>
      <c r="D32" s="77">
        <v>0</v>
      </c>
      <c r="F32" s="5" t="s">
        <v>569</v>
      </c>
      <c r="G32" s="77">
        <v>4200</v>
      </c>
      <c r="H32" s="77">
        <v>0</v>
      </c>
      <c r="I32" s="77">
        <v>0</v>
      </c>
      <c r="L32" s="148" t="s">
        <v>422</v>
      </c>
      <c r="M32" s="133">
        <v>18493.150000000001</v>
      </c>
      <c r="N32" s="174" t="s">
        <v>568</v>
      </c>
      <c r="O32" s="175">
        <v>75310</v>
      </c>
    </row>
    <row r="33" spans="1:20" ht="15" customHeight="1">
      <c r="A33" s="148" t="s">
        <v>425</v>
      </c>
      <c r="B33" s="133">
        <v>135000</v>
      </c>
      <c r="C33" s="77">
        <v>658535.17000000004</v>
      </c>
      <c r="D33" s="77">
        <v>658535.17000000004</v>
      </c>
      <c r="F33" s="5" t="s">
        <v>419</v>
      </c>
      <c r="G33" s="77">
        <v>658535.17000000004</v>
      </c>
      <c r="H33" s="77">
        <v>658535.17000000004</v>
      </c>
      <c r="I33" s="77">
        <v>658535.17000000004</v>
      </c>
      <c r="L33" s="148" t="s">
        <v>426</v>
      </c>
      <c r="M33" s="133">
        <v>111793.15</v>
      </c>
      <c r="N33" s="174" t="s">
        <v>425</v>
      </c>
      <c r="O33" s="175">
        <v>135000</v>
      </c>
    </row>
    <row r="34" spans="1:20" ht="15" customHeight="1">
      <c r="A34" s="148" t="s">
        <v>422</v>
      </c>
      <c r="B34" s="133">
        <v>15572.06</v>
      </c>
      <c r="C34" s="77">
        <v>100310</v>
      </c>
      <c r="D34" s="178">
        <v>29998</v>
      </c>
      <c r="F34" s="5" t="s">
        <v>568</v>
      </c>
      <c r="G34" s="77">
        <v>95310</v>
      </c>
      <c r="H34" s="77">
        <v>100310</v>
      </c>
      <c r="I34" s="178">
        <v>29998</v>
      </c>
      <c r="L34" s="148" t="s">
        <v>354</v>
      </c>
      <c r="M34" s="133"/>
      <c r="N34" s="174" t="s">
        <v>422</v>
      </c>
      <c r="O34" s="175">
        <v>18493.150000000001</v>
      </c>
    </row>
    <row r="35" spans="1:20" ht="15" customHeight="1">
      <c r="A35" s="148" t="s">
        <v>426</v>
      </c>
      <c r="B35" s="133">
        <v>221870.06</v>
      </c>
      <c r="C35" s="77">
        <v>135000</v>
      </c>
      <c r="D35" s="178">
        <v>135000</v>
      </c>
      <c r="F35" s="5" t="s">
        <v>425</v>
      </c>
      <c r="G35" s="77">
        <v>135000</v>
      </c>
      <c r="H35" s="77">
        <v>135000</v>
      </c>
      <c r="I35" s="178">
        <v>135000</v>
      </c>
      <c r="L35" s="148" t="s">
        <v>427</v>
      </c>
      <c r="M35" s="133">
        <v>6873274.2800000003</v>
      </c>
      <c r="N35" s="174" t="s">
        <v>426</v>
      </c>
      <c r="O35" s="175">
        <v>920638.32</v>
      </c>
    </row>
    <row r="36" spans="1:20" ht="15" customHeight="1">
      <c r="A36" s="148" t="s">
        <v>354</v>
      </c>
      <c r="B36" s="133"/>
      <c r="C36" s="77">
        <v>2940.64</v>
      </c>
      <c r="D36" s="178">
        <v>10710.96</v>
      </c>
      <c r="F36" s="5" t="s">
        <v>422</v>
      </c>
      <c r="G36" s="77">
        <v>8821.92</v>
      </c>
      <c r="H36" s="77">
        <v>2940.64</v>
      </c>
      <c r="I36" s="178">
        <v>10710.96</v>
      </c>
      <c r="L36" s="148" t="s">
        <v>354</v>
      </c>
      <c r="M36" s="133"/>
      <c r="N36" s="174" t="s">
        <v>354</v>
      </c>
      <c r="O36" s="175"/>
    </row>
    <row r="37" spans="1:20" ht="15" customHeight="1">
      <c r="A37" s="148" t="s">
        <v>427</v>
      </c>
      <c r="B37" s="133">
        <v>8222687.1900000004</v>
      </c>
      <c r="C37" s="77">
        <v>919785.81</v>
      </c>
      <c r="D37" s="77">
        <v>876544.13</v>
      </c>
      <c r="F37" s="5" t="s">
        <v>426</v>
      </c>
      <c r="G37" s="77">
        <v>944067.09</v>
      </c>
      <c r="H37" s="77">
        <v>919785.81</v>
      </c>
      <c r="I37" s="77">
        <v>876544.13</v>
      </c>
      <c r="L37" s="148" t="s">
        <v>428</v>
      </c>
      <c r="M37" s="133"/>
      <c r="N37" s="174" t="s">
        <v>427</v>
      </c>
      <c r="O37" s="175">
        <v>5419215.4400000004</v>
      </c>
    </row>
    <row r="38" spans="1:20" ht="15" customHeight="1">
      <c r="A38" s="148" t="s">
        <v>354</v>
      </c>
      <c r="B38" s="133"/>
      <c r="C38" s="5"/>
      <c r="D38" s="5"/>
      <c r="F38" s="5"/>
      <c r="G38" s="5"/>
      <c r="H38" s="5"/>
      <c r="I38" s="5"/>
      <c r="L38" s="148" t="s">
        <v>429</v>
      </c>
      <c r="M38" s="133">
        <v>1000040</v>
      </c>
      <c r="N38" s="174" t="s">
        <v>354</v>
      </c>
      <c r="O38" s="175"/>
    </row>
    <row r="39" spans="1:20" ht="15" customHeight="1">
      <c r="A39" s="148" t="s">
        <v>428</v>
      </c>
      <c r="B39" s="133"/>
      <c r="C39" s="77">
        <v>6753749.3799999999</v>
      </c>
      <c r="D39" s="77">
        <v>7026859.71</v>
      </c>
      <c r="F39" s="5" t="s">
        <v>427</v>
      </c>
      <c r="G39" s="77">
        <v>6531249.6799999997</v>
      </c>
      <c r="H39" s="77">
        <v>6753749.3799999999</v>
      </c>
      <c r="I39" s="77">
        <v>7026859.71</v>
      </c>
      <c r="L39" s="148" t="s">
        <v>196</v>
      </c>
      <c r="M39" s="133">
        <v>3121999.44</v>
      </c>
      <c r="N39" s="174" t="s">
        <v>428</v>
      </c>
      <c r="O39" s="175"/>
    </row>
    <row r="40" spans="1:20" ht="15" customHeight="1">
      <c r="A40" s="148" t="s">
        <v>429</v>
      </c>
      <c r="B40" s="133">
        <v>2500120</v>
      </c>
      <c r="C40" s="5"/>
      <c r="D40" s="5"/>
      <c r="F40" s="5"/>
      <c r="G40" s="5"/>
      <c r="H40" s="5"/>
      <c r="I40" s="5"/>
      <c r="L40" s="148" t="s">
        <v>430</v>
      </c>
      <c r="M40" s="133">
        <v>2751234.84</v>
      </c>
      <c r="N40" s="174" t="s">
        <v>429</v>
      </c>
      <c r="O40" s="175">
        <v>1000040</v>
      </c>
    </row>
    <row r="41" spans="1:20" ht="15" customHeight="1">
      <c r="A41" s="148" t="s">
        <v>196</v>
      </c>
      <c r="B41" s="133">
        <v>2919095.44</v>
      </c>
      <c r="C41" s="5"/>
      <c r="D41" s="5"/>
      <c r="F41" s="5" t="s">
        <v>428</v>
      </c>
      <c r="G41" s="5"/>
      <c r="H41" s="5"/>
      <c r="I41" s="5"/>
      <c r="L41" s="148" t="s">
        <v>431</v>
      </c>
      <c r="M41" s="133">
        <v>6873274.2800000003</v>
      </c>
      <c r="N41" s="174" t="s">
        <v>196</v>
      </c>
      <c r="O41" s="175">
        <v>3121999.44</v>
      </c>
    </row>
    <row r="42" spans="1:20" ht="15" customHeight="1" thickBot="1">
      <c r="A42" s="148" t="s">
        <v>430</v>
      </c>
      <c r="B42" s="133">
        <v>2803471.75</v>
      </c>
      <c r="C42" s="77">
        <v>1000040</v>
      </c>
      <c r="D42" s="77">
        <v>1000040</v>
      </c>
      <c r="F42" s="5" t="s">
        <v>429</v>
      </c>
      <c r="G42" s="77">
        <v>1000040</v>
      </c>
      <c r="H42" s="77">
        <v>1000040</v>
      </c>
      <c r="I42" s="77">
        <v>1000040</v>
      </c>
      <c r="L42" s="141"/>
      <c r="M42" s="140"/>
      <c r="N42" s="174" t="s">
        <v>430</v>
      </c>
      <c r="O42" s="175">
        <v>1297176</v>
      </c>
    </row>
    <row r="43" spans="1:20" ht="15" customHeight="1" thickTop="1">
      <c r="A43" s="148" t="s">
        <v>431</v>
      </c>
      <c r="B43" s="133">
        <v>8222687.1900000004</v>
      </c>
      <c r="C43" s="77">
        <v>4419175.4400000004</v>
      </c>
      <c r="D43" s="77">
        <v>4419175.4400000004</v>
      </c>
      <c r="F43" s="5" t="s">
        <v>196</v>
      </c>
      <c r="G43" s="77">
        <v>4419175.4400000004</v>
      </c>
      <c r="H43" s="77">
        <v>4419175.4400000004</v>
      </c>
      <c r="I43" s="77">
        <v>4419175.4400000004</v>
      </c>
      <c r="L43" s="5"/>
      <c r="M43" s="77"/>
      <c r="N43" s="174" t="s">
        <v>431</v>
      </c>
      <c r="O43" s="175">
        <v>5419215.4400000004</v>
      </c>
    </row>
    <row r="44" spans="1:20" ht="15" customHeight="1" thickBot="1">
      <c r="A44" s="5"/>
      <c r="B44" s="77"/>
      <c r="C44" s="77">
        <v>1334533.94</v>
      </c>
      <c r="D44" s="77">
        <v>1607644.27</v>
      </c>
      <c r="F44" s="5" t="s">
        <v>430</v>
      </c>
      <c r="G44" s="77">
        <v>1112034.24</v>
      </c>
      <c r="H44" s="77">
        <v>1334533.94</v>
      </c>
      <c r="I44" s="77">
        <v>1607644.27</v>
      </c>
      <c r="L44" s="5"/>
      <c r="M44" s="77"/>
      <c r="N44" s="176"/>
      <c r="O44" s="177"/>
    </row>
    <row r="45" spans="1:20">
      <c r="A45" s="5"/>
      <c r="B45" s="77"/>
      <c r="C45" s="77">
        <v>6753749.3799999999</v>
      </c>
      <c r="D45" s="77">
        <v>7026859.71</v>
      </c>
      <c r="F45" s="5" t="s">
        <v>431</v>
      </c>
      <c r="G45" s="77">
        <v>6531249.6799999997</v>
      </c>
      <c r="H45" s="77">
        <v>6753749.3799999999</v>
      </c>
      <c r="I45" s="77">
        <v>7026859.71</v>
      </c>
      <c r="L45" s="11"/>
      <c r="M45" s="43"/>
      <c r="N45" s="43"/>
      <c r="O45" s="11"/>
      <c r="Q45" s="5"/>
      <c r="R45" s="77"/>
      <c r="S45" s="77"/>
      <c r="T45" s="77"/>
    </row>
    <row r="46" spans="1:20">
      <c r="A46" s="11"/>
      <c r="B46" s="43"/>
      <c r="C46" s="43"/>
      <c r="D46" s="11"/>
      <c r="F46" s="11"/>
      <c r="G46" s="43"/>
      <c r="H46" s="43"/>
      <c r="I46" s="11"/>
      <c r="L46" s="11"/>
      <c r="M46" s="43"/>
      <c r="N46" s="43"/>
      <c r="O46" s="11"/>
      <c r="Q46" s="11"/>
      <c r="R46" s="43"/>
      <c r="S46" s="43"/>
      <c r="T46" s="11"/>
    </row>
    <row r="47" spans="1:20">
      <c r="Q47" s="11"/>
      <c r="R47" s="43"/>
      <c r="S47" s="43"/>
      <c r="T47" s="11"/>
    </row>
  </sheetData>
  <mergeCells count="2">
    <mergeCell ref="A1:D1"/>
    <mergeCell ref="F1:I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J31"/>
  <sheetViews>
    <sheetView zoomScale="92" zoomScaleNormal="92" workbookViewId="0">
      <selection activeCell="C11" sqref="C11"/>
    </sheetView>
  </sheetViews>
  <sheetFormatPr defaultRowHeight="13.15"/>
  <cols>
    <col min="1" max="1" width="28" customWidth="1"/>
    <col min="2" max="3" width="14.42578125" style="134" customWidth="1"/>
    <col min="4" max="4" width="12.85546875" style="134" customWidth="1"/>
    <col min="5" max="5" width="14" style="134" customWidth="1"/>
    <col min="6" max="6" width="14.7109375" style="134" customWidth="1"/>
    <col min="7" max="7" width="13.7109375" customWidth="1"/>
    <col min="8" max="8" width="14.5703125" customWidth="1"/>
    <col min="9" max="9" width="15.28515625" customWidth="1"/>
  </cols>
  <sheetData>
    <row r="1" spans="1:10" s="105" customFormat="1" ht="15.6">
      <c r="A1" s="162"/>
      <c r="B1" s="618">
        <v>1</v>
      </c>
      <c r="C1" s="619"/>
      <c r="D1" s="618">
        <v>2</v>
      </c>
      <c r="E1" s="619"/>
      <c r="F1" s="618">
        <v>3</v>
      </c>
      <c r="G1" s="619"/>
      <c r="H1" s="620">
        <v>4</v>
      </c>
      <c r="I1" s="621"/>
    </row>
    <row r="2" spans="1:10">
      <c r="A2" s="156"/>
      <c r="B2" s="158" t="s">
        <v>439</v>
      </c>
      <c r="C2" s="159" t="s">
        <v>440</v>
      </c>
      <c r="D2" s="158" t="s">
        <v>439</v>
      </c>
      <c r="E2" s="159" t="s">
        <v>440</v>
      </c>
      <c r="F2" s="158" t="s">
        <v>439</v>
      </c>
      <c r="G2" s="153" t="s">
        <v>440</v>
      </c>
      <c r="H2" s="152" t="s">
        <v>439</v>
      </c>
      <c r="I2" s="153" t="s">
        <v>440</v>
      </c>
    </row>
    <row r="3" spans="1:10">
      <c r="A3" s="156" t="s">
        <v>433</v>
      </c>
      <c r="B3" s="107"/>
      <c r="C3" s="103"/>
      <c r="D3" s="196">
        <f>Sheet4!J3</f>
        <v>3927.5299999999997</v>
      </c>
      <c r="E3" s="197">
        <f>Sheet4!K3</f>
        <v>515.04999999999995</v>
      </c>
      <c r="F3" s="107"/>
      <c r="G3" s="103"/>
      <c r="H3" s="196">
        <f>Sheet4!N3</f>
        <v>148882.37</v>
      </c>
      <c r="I3" s="197">
        <f>Sheet4!O3</f>
        <v>13865.71</v>
      </c>
    </row>
    <row r="4" spans="1:10">
      <c r="A4" s="156" t="s">
        <v>444</v>
      </c>
      <c r="B4" s="158"/>
      <c r="C4" s="159"/>
      <c r="D4" s="158"/>
      <c r="E4" s="159"/>
      <c r="F4" s="158"/>
      <c r="G4" s="153"/>
      <c r="H4" s="152">
        <f>Sheet4!N5</f>
        <v>1005089.79</v>
      </c>
      <c r="I4" s="153">
        <f>Sheet4!O5</f>
        <v>95990.56</v>
      </c>
    </row>
    <row r="5" spans="1:10">
      <c r="A5" s="156" t="s">
        <v>445</v>
      </c>
      <c r="B5" s="158"/>
      <c r="C5" s="159"/>
      <c r="D5" s="158">
        <f>Sheet4!J6</f>
        <v>10866.039999999999</v>
      </c>
      <c r="E5" s="159">
        <f>Sheet4!K6</f>
        <v>1403.25</v>
      </c>
      <c r="F5" s="158">
        <f>Sheet4!L6</f>
        <v>9396.26</v>
      </c>
      <c r="G5" s="153">
        <f>Sheet4!M6</f>
        <v>1011.99</v>
      </c>
      <c r="H5" s="152">
        <f>Sheet4!N6</f>
        <v>321979.06</v>
      </c>
      <c r="I5" s="153">
        <f>Sheet4!O6</f>
        <v>36128.630000000005</v>
      </c>
    </row>
    <row r="6" spans="1:10">
      <c r="A6" s="156" t="s">
        <v>525</v>
      </c>
      <c r="B6" s="158"/>
      <c r="C6" s="159"/>
      <c r="D6" s="158"/>
      <c r="E6" s="159"/>
      <c r="F6" s="158"/>
      <c r="G6" s="153"/>
      <c r="H6" s="152">
        <f>Sheet4!N8</f>
        <v>77138.149999999994</v>
      </c>
      <c r="I6" s="153">
        <f>Sheet4!O8</f>
        <v>13361.77</v>
      </c>
    </row>
    <row r="7" spans="1:10">
      <c r="A7" s="156" t="s">
        <v>447</v>
      </c>
      <c r="B7" s="158">
        <f>Sheet4!H7</f>
        <v>1526600.0399999998</v>
      </c>
      <c r="C7" s="159">
        <f>Sheet4!I7</f>
        <v>222061.97</v>
      </c>
      <c r="D7" s="158"/>
      <c r="E7" s="159"/>
      <c r="F7" s="158">
        <f>Sheet4!L7</f>
        <v>681948.59</v>
      </c>
      <c r="G7" s="153">
        <f>Sheet4!M7</f>
        <v>68125.95</v>
      </c>
      <c r="H7" s="152">
        <f>Sheet4!N7</f>
        <v>1772156.9000000006</v>
      </c>
      <c r="I7" s="153">
        <f>Sheet4!O7</f>
        <v>267395.82999999996</v>
      </c>
    </row>
    <row r="8" spans="1:10">
      <c r="A8" s="156" t="s">
        <v>451</v>
      </c>
      <c r="B8" s="158"/>
      <c r="C8" s="159"/>
      <c r="D8" s="158"/>
      <c r="E8" s="159"/>
      <c r="F8" s="158">
        <f>Sheet4!L9</f>
        <v>376061.08999999997</v>
      </c>
      <c r="G8" s="153">
        <f>Sheet4!M9</f>
        <v>36073.699999999997</v>
      </c>
      <c r="H8" s="152">
        <f>Sheet4!N9</f>
        <v>14283.54</v>
      </c>
      <c r="I8" s="153">
        <f>Sheet4!O9</f>
        <v>1219.02</v>
      </c>
    </row>
    <row r="9" spans="1:10">
      <c r="A9" s="156" t="s">
        <v>452</v>
      </c>
      <c r="B9" s="158"/>
      <c r="C9" s="159"/>
      <c r="D9" s="158"/>
      <c r="E9" s="159"/>
      <c r="F9" s="158">
        <f>Sheet4!L10</f>
        <v>119845.47</v>
      </c>
      <c r="G9" s="153">
        <f>Sheet4!M10</f>
        <v>12116.49</v>
      </c>
      <c r="H9" s="152"/>
      <c r="I9" s="153"/>
    </row>
    <row r="10" spans="1:10">
      <c r="A10" s="156" t="s">
        <v>453</v>
      </c>
      <c r="B10" s="158">
        <f>Sheet4!H11</f>
        <v>67242.25</v>
      </c>
      <c r="C10" s="159">
        <f>Sheet4!I11</f>
        <v>8450.32</v>
      </c>
      <c r="D10" s="158"/>
      <c r="E10" s="159"/>
      <c r="F10" s="158">
        <f>Sheet4!L11</f>
        <v>327738.42</v>
      </c>
      <c r="G10" s="153">
        <f>Sheet4!M11</f>
        <v>32837.82</v>
      </c>
      <c r="H10" s="152">
        <f>Sheet4!N11</f>
        <v>243655.25</v>
      </c>
      <c r="I10" s="153">
        <f>Sheet4!O11</f>
        <v>29626.25</v>
      </c>
    </row>
    <row r="11" spans="1:10">
      <c r="A11" s="156"/>
      <c r="B11" s="158">
        <f>SUM(B3:B10)</f>
        <v>1593842.2899999998</v>
      </c>
      <c r="C11" s="159">
        <f>SUM(C3:C10)</f>
        <v>230512.29</v>
      </c>
      <c r="D11" s="158">
        <f>SUM(D3:D10)</f>
        <v>14793.57</v>
      </c>
      <c r="E11" s="159">
        <f>SUM(E3:E10)</f>
        <v>1918.3</v>
      </c>
      <c r="F11" s="158">
        <f>SUM(F4:F10)</f>
        <v>1514989.8299999998</v>
      </c>
      <c r="G11" s="153">
        <f>SUM(G4:G10)</f>
        <v>150165.95000000001</v>
      </c>
      <c r="H11" s="152">
        <f>SUM(H3:H10)</f>
        <v>3583185.0600000005</v>
      </c>
      <c r="I11" s="153">
        <f>SUM(I3:I10)</f>
        <v>457587.76999999996</v>
      </c>
      <c r="J11" s="163"/>
    </row>
    <row r="12" spans="1:10" ht="13.9" thickBot="1">
      <c r="A12" s="157"/>
      <c r="B12" s="160"/>
      <c r="C12" s="161"/>
      <c r="D12" s="160"/>
      <c r="E12" s="161"/>
      <c r="F12" s="160"/>
      <c r="G12" s="155"/>
      <c r="H12" s="154"/>
      <c r="I12" s="155"/>
    </row>
    <row r="13" spans="1:10">
      <c r="A13" s="105"/>
      <c r="B13" s="149"/>
      <c r="C13" s="149"/>
      <c r="D13" s="151"/>
      <c r="E13" s="151"/>
      <c r="F13" s="151"/>
    </row>
    <row r="14" spans="1:10">
      <c r="A14" s="105"/>
      <c r="B14" s="149"/>
      <c r="C14" s="149"/>
      <c r="D14" s="151"/>
      <c r="E14" s="151"/>
      <c r="F14" s="151"/>
    </row>
    <row r="15" spans="1:10">
      <c r="A15" s="105"/>
      <c r="B15" s="150"/>
      <c r="C15" s="150"/>
      <c r="D15" s="151"/>
      <c r="E15" s="151"/>
      <c r="F15" s="151"/>
    </row>
    <row r="16" spans="1:10">
      <c r="B16" s="622"/>
      <c r="C16" s="622"/>
      <c r="D16" s="622"/>
      <c r="E16" s="622"/>
      <c r="F16" s="623"/>
      <c r="G16" s="623"/>
      <c r="H16" s="623"/>
      <c r="I16" s="623"/>
    </row>
    <row r="17" spans="1:9">
      <c r="B17" s="194"/>
      <c r="C17" s="194"/>
      <c r="D17" s="194"/>
      <c r="E17" s="194"/>
      <c r="F17" s="194"/>
      <c r="G17" s="194"/>
      <c r="H17" s="194"/>
      <c r="I17" s="194"/>
    </row>
    <row r="18" spans="1:9">
      <c r="A18" s="83"/>
      <c r="B18" s="7"/>
      <c r="C18" s="7"/>
      <c r="D18" s="7"/>
      <c r="E18" s="42"/>
      <c r="F18" s="7"/>
      <c r="G18" s="7"/>
      <c r="H18" s="7"/>
      <c r="I18" s="42"/>
    </row>
    <row r="19" spans="1:9">
      <c r="A19" s="83"/>
      <c r="B19" s="7"/>
      <c r="C19" s="7"/>
      <c r="D19" s="7"/>
      <c r="E19" s="7"/>
      <c r="F19" s="7"/>
      <c r="G19" s="7"/>
      <c r="H19" s="7"/>
      <c r="I19" s="42"/>
    </row>
    <row r="20" spans="1:9">
      <c r="A20" s="83"/>
      <c r="B20" s="7"/>
      <c r="C20" s="7"/>
      <c r="D20" s="7"/>
      <c r="E20" s="195"/>
      <c r="F20" s="7"/>
      <c r="G20" s="42"/>
      <c r="H20" s="7"/>
      <c r="I20" s="42"/>
    </row>
    <row r="21" spans="1:9">
      <c r="A21" s="83"/>
      <c r="B21" s="7"/>
      <c r="C21" s="195"/>
      <c r="D21" s="7"/>
      <c r="E21" s="7"/>
      <c r="F21" s="7"/>
      <c r="G21" s="42"/>
      <c r="H21" s="7"/>
      <c r="I21" s="42"/>
    </row>
    <row r="22" spans="1:9">
      <c r="A22" s="83"/>
      <c r="B22" s="7"/>
      <c r="C22" s="7"/>
      <c r="D22" s="7"/>
      <c r="E22" s="7"/>
      <c r="F22" s="7"/>
      <c r="G22" s="7"/>
      <c r="H22" s="7"/>
      <c r="I22" s="42"/>
    </row>
    <row r="23" spans="1:9">
      <c r="A23" s="83"/>
      <c r="B23" s="7"/>
      <c r="C23" s="7"/>
      <c r="D23" s="7"/>
      <c r="E23" s="7"/>
      <c r="F23" s="7"/>
      <c r="G23" s="42"/>
      <c r="H23" s="7"/>
      <c r="I23" s="42"/>
    </row>
    <row r="24" spans="1:9">
      <c r="A24" s="83"/>
      <c r="B24" s="7"/>
      <c r="C24" s="7"/>
      <c r="D24" s="7"/>
      <c r="E24" s="7"/>
      <c r="F24" s="7"/>
      <c r="G24" s="42"/>
      <c r="H24" s="7"/>
      <c r="I24" s="7"/>
    </row>
    <row r="25" spans="1:9">
      <c r="A25" s="83"/>
      <c r="B25" s="7"/>
      <c r="C25" s="195"/>
      <c r="D25" s="7"/>
      <c r="E25" s="7"/>
      <c r="F25" s="7"/>
      <c r="G25" s="42"/>
      <c r="H25" s="7"/>
      <c r="I25" s="42"/>
    </row>
    <row r="26" spans="1:9">
      <c r="B26" s="7"/>
      <c r="C26" s="7"/>
      <c r="D26" s="7"/>
      <c r="E26" s="42"/>
      <c r="F26" s="7"/>
      <c r="G26" s="327"/>
      <c r="H26" s="7"/>
      <c r="I26" s="42"/>
    </row>
    <row r="27" spans="1:9">
      <c r="B27" s="7"/>
      <c r="C27" s="7"/>
      <c r="D27" s="7"/>
      <c r="E27" s="7"/>
      <c r="F27" s="7"/>
      <c r="G27" s="7"/>
      <c r="H27" s="7"/>
      <c r="I27" s="7"/>
    </row>
    <row r="28" spans="1:9">
      <c r="B28" s="151"/>
      <c r="C28" s="151"/>
      <c r="D28" s="151"/>
      <c r="E28" s="151"/>
      <c r="F28" s="151"/>
    </row>
    <row r="29" spans="1:9">
      <c r="B29" s="8"/>
      <c r="C29" s="8"/>
      <c r="D29" s="8"/>
      <c r="E29" s="8"/>
      <c r="F29" s="8"/>
    </row>
    <row r="30" spans="1:9">
      <c r="B30" s="8"/>
      <c r="C30" s="8"/>
      <c r="D30" s="8"/>
      <c r="E30" s="8"/>
      <c r="F30" s="8"/>
    </row>
    <row r="31" spans="1:9">
      <c r="B31" s="8"/>
      <c r="C31" s="8"/>
      <c r="D31" s="8"/>
      <c r="E31" s="8"/>
      <c r="F31" s="8"/>
    </row>
  </sheetData>
  <mergeCells count="8">
    <mergeCell ref="B1:C1"/>
    <mergeCell ref="D1:E1"/>
    <mergeCell ref="F1:G1"/>
    <mergeCell ref="H1:I1"/>
    <mergeCell ref="B16:C16"/>
    <mergeCell ref="D16:E16"/>
    <mergeCell ref="F16:G16"/>
    <mergeCell ref="H16:I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B3:C7"/>
  <sheetViews>
    <sheetView workbookViewId="0">
      <selection activeCell="F8" sqref="F8"/>
    </sheetView>
  </sheetViews>
  <sheetFormatPr defaultRowHeight="13.15"/>
  <cols>
    <col min="3" max="3" width="15.5703125" customWidth="1"/>
    <col min="4" max="4" width="18" customWidth="1"/>
  </cols>
  <sheetData>
    <row r="3" spans="2:3">
      <c r="C3" t="s">
        <v>570</v>
      </c>
    </row>
    <row r="4" spans="2:3">
      <c r="B4">
        <v>1</v>
      </c>
      <c r="C4">
        <v>1036080</v>
      </c>
    </row>
    <row r="5" spans="2:3">
      <c r="B5">
        <v>2</v>
      </c>
      <c r="C5">
        <v>663524</v>
      </c>
    </row>
    <row r="6" spans="2:3">
      <c r="B6">
        <v>3</v>
      </c>
    </row>
    <row r="7" spans="2:3">
      <c r="C7" s="5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B1:I29"/>
  <sheetViews>
    <sheetView view="pageBreakPreview" topLeftCell="A9" zoomScaleNormal="70" zoomScaleSheetLayoutView="100" workbookViewId="0"/>
  </sheetViews>
  <sheetFormatPr defaultColWidth="9.140625" defaultRowHeight="14.45"/>
  <cols>
    <col min="1" max="1" width="9.140625" style="263"/>
    <col min="2" max="2" width="119.5703125" style="263" customWidth="1"/>
    <col min="3" max="3" width="13.7109375" style="263" customWidth="1"/>
    <col min="4" max="16384" width="9.140625" style="263"/>
  </cols>
  <sheetData>
    <row r="1" spans="2:9">
      <c r="B1" s="273"/>
      <c r="C1" s="273"/>
      <c r="D1" s="273"/>
      <c r="E1" s="273"/>
      <c r="F1" s="273"/>
      <c r="G1" s="273"/>
      <c r="H1" s="273"/>
      <c r="I1" s="273"/>
    </row>
    <row r="2" spans="2:9">
      <c r="B2" s="300" t="s">
        <v>33</v>
      </c>
    </row>
    <row r="3" spans="2:9">
      <c r="B3" s="264"/>
    </row>
    <row r="4" spans="2:9">
      <c r="B4" s="269" t="s">
        <v>34</v>
      </c>
      <c r="D4" s="265"/>
    </row>
    <row r="5" spans="2:9">
      <c r="B5" s="233" t="s">
        <v>35</v>
      </c>
      <c r="C5" s="265"/>
    </row>
    <row r="6" spans="2:9">
      <c r="B6" s="264"/>
    </row>
    <row r="7" spans="2:9" ht="45" customHeight="1">
      <c r="B7" s="404" t="s">
        <v>36</v>
      </c>
    </row>
    <row r="8" spans="2:9">
      <c r="B8" s="264"/>
    </row>
    <row r="9" spans="2:9">
      <c r="B9" s="270" t="s">
        <v>37</v>
      </c>
    </row>
    <row r="10" spans="2:9">
      <c r="B10" s="270" t="s">
        <v>38</v>
      </c>
    </row>
    <row r="11" spans="2:9">
      <c r="B11" s="270" t="s">
        <v>39</v>
      </c>
    </row>
    <row r="12" spans="2:9">
      <c r="B12" s="270" t="s">
        <v>40</v>
      </c>
    </row>
    <row r="13" spans="2:9">
      <c r="B13" s="268" t="s">
        <v>41</v>
      </c>
    </row>
    <row r="14" spans="2:9">
      <c r="B14" s="268"/>
    </row>
    <row r="15" spans="2:9">
      <c r="B15" s="268"/>
    </row>
    <row r="17" spans="2:3">
      <c r="B17" s="318" t="s">
        <v>42</v>
      </c>
      <c r="C17" s="524"/>
    </row>
    <row r="18" spans="2:3">
      <c r="B18" s="318"/>
      <c r="C18" s="524"/>
    </row>
    <row r="19" spans="2:3">
      <c r="B19" s="318"/>
      <c r="C19" s="524"/>
    </row>
    <row r="20" spans="2:3">
      <c r="B20" s="318"/>
      <c r="C20" s="524"/>
    </row>
    <row r="21" spans="2:3" ht="13.5" customHeight="1">
      <c r="B21" s="264" t="s">
        <v>43</v>
      </c>
      <c r="C21" s="267"/>
    </row>
    <row r="22" spans="2:3" ht="13.5" customHeight="1">
      <c r="B22" s="264"/>
      <c r="C22" s="267"/>
    </row>
    <row r="23" spans="2:3" ht="13.5" customHeight="1">
      <c r="B23" s="264"/>
      <c r="C23" s="267"/>
    </row>
    <row r="24" spans="2:3" ht="13.5" customHeight="1">
      <c r="B24" s="264"/>
      <c r="C24" s="267"/>
    </row>
    <row r="25" spans="2:3" ht="15" customHeight="1">
      <c r="B25" s="264" t="s">
        <v>44</v>
      </c>
      <c r="C25" s="266"/>
    </row>
    <row r="26" spans="2:3" ht="15" customHeight="1">
      <c r="B26" s="264"/>
      <c r="C26" s="266"/>
    </row>
    <row r="27" spans="2:3" ht="15" customHeight="1">
      <c r="B27" s="264"/>
      <c r="C27" s="266"/>
    </row>
    <row r="28" spans="2:3" ht="15" customHeight="1">
      <c r="B28" s="264"/>
      <c r="C28" s="266"/>
    </row>
    <row r="29" spans="2:3" ht="14.25" customHeight="1">
      <c r="B29" s="264" t="s">
        <v>44</v>
      </c>
    </row>
  </sheetData>
  <pageMargins left="0.5" right="0.5" top="0.5" bottom="0.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5050"/>
    <pageSetUpPr fitToPage="1"/>
  </sheetPr>
  <dimension ref="B1:L44"/>
  <sheetViews>
    <sheetView view="pageBreakPreview" topLeftCell="C24" zoomScale="83" zoomScaleNormal="100" zoomScaleSheetLayoutView="117" workbookViewId="0">
      <selection activeCell="E26" sqref="E26"/>
    </sheetView>
  </sheetViews>
  <sheetFormatPr defaultColWidth="9.140625" defaultRowHeight="13.15"/>
  <cols>
    <col min="1" max="1" width="5.85546875" style="198" customWidth="1"/>
    <col min="2" max="2" width="4.42578125" style="198" customWidth="1"/>
    <col min="3" max="3" width="105.28515625" style="198" customWidth="1"/>
    <col min="4" max="10" width="9.140625" style="198"/>
    <col min="11" max="11" width="24" style="198" customWidth="1"/>
    <col min="12" max="12" width="4" style="198" customWidth="1"/>
    <col min="13" max="16384" width="9.140625" style="198"/>
  </cols>
  <sheetData>
    <row r="1" spans="2:12" ht="13.9">
      <c r="E1" s="271"/>
      <c r="G1" s="280"/>
      <c r="H1" s="271"/>
      <c r="I1" s="271"/>
    </row>
    <row r="2" spans="2:12" ht="13.9">
      <c r="B2" s="301" t="s">
        <v>45</v>
      </c>
      <c r="C2" s="219"/>
      <c r="D2" s="219"/>
    </row>
    <row r="5" spans="2:12">
      <c r="B5" s="198" t="s">
        <v>46</v>
      </c>
    </row>
    <row r="6" spans="2:12">
      <c r="B6" s="198" t="s">
        <v>47</v>
      </c>
    </row>
    <row r="7" spans="2:12">
      <c r="B7" s="198" t="s">
        <v>48</v>
      </c>
    </row>
    <row r="8" spans="2:12">
      <c r="B8" s="198" t="s">
        <v>49</v>
      </c>
    </row>
    <row r="9" spans="2:12">
      <c r="B9" s="198" t="s">
        <v>50</v>
      </c>
    </row>
    <row r="11" spans="2:12">
      <c r="B11" s="198" t="s">
        <v>51</v>
      </c>
    </row>
    <row r="13" spans="2:12" ht="37.5" customHeight="1">
      <c r="B13" s="526" t="s">
        <v>52</v>
      </c>
      <c r="C13" s="526"/>
      <c r="D13" s="294"/>
      <c r="E13" s="294"/>
      <c r="F13" s="294"/>
      <c r="G13" s="294"/>
      <c r="H13" s="294"/>
      <c r="I13" s="294"/>
      <c r="J13" s="294"/>
      <c r="K13" s="294"/>
    </row>
    <row r="15" spans="2:12" ht="46.15" customHeight="1">
      <c r="B15" s="272" t="s">
        <v>53</v>
      </c>
      <c r="C15" s="411" t="s">
        <v>54</v>
      </c>
      <c r="D15" s="281"/>
      <c r="E15" s="281"/>
      <c r="F15" s="281"/>
      <c r="G15" s="281"/>
      <c r="H15" s="281"/>
      <c r="I15" s="281"/>
      <c r="J15" s="281"/>
      <c r="K15" s="281"/>
      <c r="L15" s="281"/>
    </row>
    <row r="16" spans="2:12">
      <c r="C16" s="414" t="s">
        <v>55</v>
      </c>
    </row>
    <row r="17" spans="2:12" ht="13.9" customHeight="1">
      <c r="C17" s="221"/>
    </row>
    <row r="18" spans="2:12" ht="45.75" customHeight="1">
      <c r="B18" s="272" t="s">
        <v>56</v>
      </c>
      <c r="C18" s="411" t="s">
        <v>57</v>
      </c>
    </row>
    <row r="19" spans="2:12" ht="18" customHeight="1">
      <c r="B19" s="272"/>
      <c r="C19" s="411" t="s">
        <v>58</v>
      </c>
    </row>
    <row r="20" spans="2:12" ht="16.5" customHeight="1">
      <c r="B20" s="272" t="s">
        <v>59</v>
      </c>
      <c r="C20" s="411" t="s">
        <v>60</v>
      </c>
    </row>
    <row r="21" spans="2:12" ht="16.5" customHeight="1">
      <c r="B21" s="272" t="s">
        <v>61</v>
      </c>
      <c r="C21" s="411" t="s">
        <v>60</v>
      </c>
    </row>
    <row r="22" spans="2:12" ht="16.5" customHeight="1">
      <c r="B22" s="272" t="s">
        <v>62</v>
      </c>
      <c r="C22" s="411" t="s">
        <v>60</v>
      </c>
    </row>
    <row r="23" spans="2:12" ht="13.9" customHeight="1">
      <c r="B23" s="272"/>
      <c r="C23" s="411"/>
    </row>
    <row r="24" spans="2:12" ht="45.6" customHeight="1">
      <c r="B24" s="272" t="s">
        <v>63</v>
      </c>
      <c r="C24" s="411" t="s">
        <v>64</v>
      </c>
      <c r="D24" s="281"/>
      <c r="E24" s="281"/>
      <c r="F24" s="281"/>
      <c r="G24" s="281"/>
      <c r="H24" s="281"/>
      <c r="I24" s="281"/>
      <c r="J24" s="281"/>
      <c r="K24" s="281"/>
      <c r="L24" s="281"/>
    </row>
    <row r="25" spans="2:12" ht="13.9" customHeight="1">
      <c r="B25" s="272"/>
      <c r="C25" s="411"/>
      <c r="D25" s="281"/>
      <c r="E25" s="281"/>
      <c r="F25" s="281"/>
      <c r="G25" s="281"/>
      <c r="H25" s="281"/>
      <c r="I25" s="281"/>
      <c r="J25" s="281"/>
      <c r="K25" s="281"/>
      <c r="L25" s="281"/>
    </row>
    <row r="26" spans="2:12" ht="54" customHeight="1">
      <c r="B26" s="272" t="s">
        <v>65</v>
      </c>
      <c r="C26" s="411" t="s">
        <v>66</v>
      </c>
      <c r="D26" s="281"/>
      <c r="E26" s="281"/>
      <c r="F26" s="281"/>
      <c r="G26" s="281"/>
      <c r="H26" s="281"/>
      <c r="I26" s="281"/>
      <c r="J26" s="281"/>
      <c r="K26" s="281"/>
      <c r="L26" s="281"/>
    </row>
    <row r="27" spans="2:12" ht="15.75" customHeight="1">
      <c r="B27" s="283"/>
      <c r="C27" s="282"/>
      <c r="D27" s="281"/>
      <c r="E27" s="281"/>
      <c r="F27" s="281"/>
      <c r="G27" s="281"/>
      <c r="H27" s="281"/>
      <c r="I27" s="281"/>
      <c r="J27" s="281"/>
      <c r="K27" s="281"/>
      <c r="L27" s="281"/>
    </row>
    <row r="28" spans="2:12" ht="15.75" customHeight="1">
      <c r="B28" s="283"/>
      <c r="C28" s="282"/>
      <c r="D28" s="281"/>
      <c r="E28" s="281"/>
      <c r="F28" s="281"/>
      <c r="G28" s="281"/>
      <c r="H28" s="281"/>
      <c r="I28" s="281"/>
      <c r="J28" s="281"/>
      <c r="K28" s="281"/>
      <c r="L28" s="281"/>
    </row>
    <row r="29" spans="2:12" ht="14.25" customHeight="1">
      <c r="C29" s="525" t="s">
        <v>67</v>
      </c>
      <c r="D29" s="525"/>
      <c r="G29" s="525"/>
      <c r="H29" s="525"/>
      <c r="K29" s="525"/>
      <c r="L29" s="525"/>
    </row>
    <row r="30" spans="2:12" ht="18" customHeight="1">
      <c r="C30" s="525" t="s">
        <v>68</v>
      </c>
      <c r="D30" s="525"/>
      <c r="G30" s="525"/>
      <c r="H30" s="525"/>
      <c r="K30" s="525"/>
      <c r="L30" s="525"/>
    </row>
    <row r="31" spans="2:12" ht="16.5" customHeight="1">
      <c r="C31" s="328" t="s">
        <v>69</v>
      </c>
      <c r="D31" s="410"/>
      <c r="G31" s="410"/>
      <c r="H31" s="410"/>
      <c r="K31" s="410"/>
      <c r="L31" s="410"/>
    </row>
    <row r="32" spans="2:12" ht="15.75" customHeight="1">
      <c r="C32" s="526" t="s">
        <v>70</v>
      </c>
      <c r="D32" s="526"/>
      <c r="G32" s="526"/>
      <c r="H32" s="526"/>
      <c r="K32" s="526"/>
      <c r="L32" s="526"/>
    </row>
    <row r="33" spans="3:4">
      <c r="C33" s="198" t="s">
        <v>71</v>
      </c>
    </row>
    <row r="34" spans="3:4">
      <c r="C34" s="198" t="s">
        <v>72</v>
      </c>
    </row>
    <row r="38" spans="3:4">
      <c r="C38" s="525" t="s">
        <v>73</v>
      </c>
      <c r="D38" s="525"/>
    </row>
    <row r="39" spans="3:4">
      <c r="C39" s="410" t="s">
        <v>74</v>
      </c>
      <c r="D39" s="408"/>
    </row>
    <row r="40" spans="3:4">
      <c r="C40" s="410" t="s">
        <v>75</v>
      </c>
      <c r="D40" s="408"/>
    </row>
    <row r="41" spans="3:4">
      <c r="C41" s="328" t="s">
        <v>76</v>
      </c>
      <c r="D41" s="410"/>
    </row>
    <row r="42" spans="3:4">
      <c r="C42" s="526" t="s">
        <v>77</v>
      </c>
      <c r="D42" s="526"/>
    </row>
    <row r="43" spans="3:4">
      <c r="C43" s="198" t="s">
        <v>78</v>
      </c>
    </row>
    <row r="44" spans="3:4">
      <c r="C44" s="198" t="s">
        <v>79</v>
      </c>
    </row>
  </sheetData>
  <mergeCells count="12">
    <mergeCell ref="K30:L30"/>
    <mergeCell ref="C32:D32"/>
    <mergeCell ref="G32:H32"/>
    <mergeCell ref="K32:L32"/>
    <mergeCell ref="C29:D29"/>
    <mergeCell ref="G29:H29"/>
    <mergeCell ref="K29:L29"/>
    <mergeCell ref="C38:D38"/>
    <mergeCell ref="C42:D42"/>
    <mergeCell ref="B13:C13"/>
    <mergeCell ref="C30:D30"/>
    <mergeCell ref="G30:H30"/>
  </mergeCells>
  <pageMargins left="0.5" right="0.5" top="0.5" bottom="0.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B2:N73"/>
  <sheetViews>
    <sheetView showGridLines="0" tabSelected="1" topLeftCell="B1" zoomScale="85" zoomScaleNormal="85" workbookViewId="0">
      <selection activeCell="G30" sqref="G30"/>
    </sheetView>
  </sheetViews>
  <sheetFormatPr defaultColWidth="9.140625" defaultRowHeight="13.15"/>
  <cols>
    <col min="1" max="1" width="3.42578125" style="198" customWidth="1"/>
    <col min="2" max="2" width="7.140625" style="198" customWidth="1"/>
    <col min="3" max="3" width="43.7109375" style="198" customWidth="1"/>
    <col min="4" max="12" width="20.7109375" style="220" customWidth="1"/>
    <col min="13" max="13" width="17.5703125" style="198" customWidth="1"/>
    <col min="14" max="14" width="19.7109375" style="198" customWidth="1"/>
    <col min="15" max="15" width="18.140625" style="198" customWidth="1"/>
    <col min="16" max="16" width="11.28515625" style="198" customWidth="1"/>
    <col min="17" max="16384" width="9.140625" style="198"/>
  </cols>
  <sheetData>
    <row r="2" spans="2:12">
      <c r="B2" s="532" t="s">
        <v>80</v>
      </c>
      <c r="C2" s="532"/>
      <c r="D2" s="532"/>
      <c r="E2" s="532"/>
      <c r="F2" s="532"/>
      <c r="G2" s="532"/>
      <c r="H2" s="532"/>
      <c r="I2" s="532"/>
      <c r="J2" s="532"/>
      <c r="K2" s="532"/>
      <c r="L2" s="532"/>
    </row>
    <row r="3" spans="2:12">
      <c r="C3" s="219" t="s">
        <v>81</v>
      </c>
      <c r="D3" s="219"/>
      <c r="E3" s="219"/>
      <c r="F3" s="219"/>
      <c r="G3" s="262"/>
      <c r="H3" s="198"/>
      <c r="I3" s="198"/>
      <c r="J3" s="198"/>
      <c r="K3" s="198"/>
      <c r="L3" s="198"/>
    </row>
    <row r="4" spans="2:12">
      <c r="C4" s="324"/>
      <c r="D4" s="324"/>
      <c r="E4" s="324"/>
      <c r="F4" s="324"/>
      <c r="G4" s="262"/>
      <c r="H4" s="198"/>
      <c r="I4" s="198"/>
      <c r="J4" s="198"/>
      <c r="K4" s="198"/>
      <c r="L4" s="198"/>
    </row>
    <row r="5" spans="2:12">
      <c r="C5" s="219" t="s">
        <v>82</v>
      </c>
      <c r="D5" s="219"/>
      <c r="E5" s="219"/>
      <c r="F5" s="219"/>
      <c r="G5" s="262"/>
      <c r="H5" s="198"/>
      <c r="I5" s="198"/>
      <c r="J5" s="198"/>
      <c r="K5" s="198"/>
      <c r="L5" s="198"/>
    </row>
    <row r="6" spans="2:12">
      <c r="C6" s="323"/>
      <c r="D6" s="323"/>
      <c r="E6" s="323"/>
      <c r="F6" s="323"/>
      <c r="G6" s="262"/>
      <c r="H6" s="198"/>
      <c r="I6" s="319"/>
      <c r="J6" s="319"/>
      <c r="K6" s="198"/>
      <c r="L6" s="198"/>
    </row>
    <row r="7" spans="2:12">
      <c r="C7" s="219" t="s">
        <v>83</v>
      </c>
      <c r="D7" s="219"/>
      <c r="E7" s="219"/>
      <c r="F7" s="219"/>
      <c r="G7" s="198"/>
      <c r="H7" s="198"/>
      <c r="I7" s="198"/>
      <c r="J7" s="198"/>
      <c r="K7" s="198"/>
      <c r="L7" s="198"/>
    </row>
    <row r="8" spans="2:12">
      <c r="B8" s="219"/>
      <c r="C8" s="219"/>
      <c r="D8" s="219"/>
      <c r="E8" s="219"/>
      <c r="F8" s="219"/>
      <c r="G8" s="262"/>
      <c r="H8" s="198"/>
      <c r="I8" s="198"/>
      <c r="J8" s="198"/>
      <c r="K8" s="198"/>
      <c r="L8" s="198"/>
    </row>
    <row r="9" spans="2:12">
      <c r="B9" s="219"/>
      <c r="C9" s="298" t="s">
        <v>84</v>
      </c>
      <c r="D9" s="219"/>
      <c r="E9" s="219"/>
      <c r="F9" s="219"/>
      <c r="G9" s="198"/>
      <c r="H9" s="198"/>
      <c r="I9" s="198"/>
      <c r="J9" s="198"/>
      <c r="K9" s="198"/>
      <c r="L9" s="198"/>
    </row>
    <row r="10" spans="2:12" ht="13.9" thickBot="1">
      <c r="K10" s="539" t="s">
        <v>85</v>
      </c>
      <c r="L10" s="539"/>
    </row>
    <row r="11" spans="2:12" s="221" customFormat="1">
      <c r="B11" s="533"/>
      <c r="C11" s="530" t="s">
        <v>86</v>
      </c>
      <c r="D11" s="535" t="s">
        <v>87</v>
      </c>
      <c r="E11" s="535"/>
      <c r="F11" s="536"/>
      <c r="G11" s="535" t="s">
        <v>88</v>
      </c>
      <c r="H11" s="535"/>
      <c r="I11" s="535"/>
      <c r="J11" s="535"/>
      <c r="K11" s="535"/>
      <c r="L11" s="527" t="s">
        <v>89</v>
      </c>
    </row>
    <row r="12" spans="2:12" s="221" customFormat="1" ht="13.9" thickBot="1">
      <c r="B12" s="533"/>
      <c r="C12" s="534"/>
      <c r="D12" s="537"/>
      <c r="E12" s="537"/>
      <c r="F12" s="538"/>
      <c r="G12" s="537"/>
      <c r="H12" s="537"/>
      <c r="I12" s="537"/>
      <c r="J12" s="537"/>
      <c r="K12" s="537"/>
      <c r="L12" s="528"/>
    </row>
    <row r="13" spans="2:12" s="221" customFormat="1" ht="13.5" customHeight="1">
      <c r="B13" s="533"/>
      <c r="C13" s="534"/>
      <c r="D13" s="527" t="s">
        <v>90</v>
      </c>
      <c r="E13" s="527" t="s">
        <v>91</v>
      </c>
      <c r="F13" s="527" t="s">
        <v>92</v>
      </c>
      <c r="G13" s="527" t="s">
        <v>93</v>
      </c>
      <c r="H13" s="527" t="s">
        <v>94</v>
      </c>
      <c r="I13" s="527" t="s">
        <v>95</v>
      </c>
      <c r="J13" s="320"/>
      <c r="K13" s="527" t="s">
        <v>96</v>
      </c>
      <c r="L13" s="528"/>
    </row>
    <row r="14" spans="2:12" s="221" customFormat="1" ht="21.75" customHeight="1">
      <c r="B14" s="533"/>
      <c r="C14" s="534"/>
      <c r="D14" s="528"/>
      <c r="E14" s="528"/>
      <c r="F14" s="528"/>
      <c r="G14" s="528"/>
      <c r="H14" s="528"/>
      <c r="I14" s="528"/>
      <c r="J14" s="321" t="s">
        <v>97</v>
      </c>
      <c r="K14" s="528"/>
      <c r="L14" s="528"/>
    </row>
    <row r="15" spans="2:12" s="221" customFormat="1" ht="18.75" customHeight="1" thickBot="1">
      <c r="B15" s="533"/>
      <c r="C15" s="531"/>
      <c r="D15" s="529"/>
      <c r="E15" s="529"/>
      <c r="F15" s="529"/>
      <c r="G15" s="529"/>
      <c r="H15" s="529"/>
      <c r="I15" s="529"/>
      <c r="J15" s="322"/>
      <c r="K15" s="529"/>
      <c r="L15" s="529"/>
    </row>
    <row r="16" spans="2:12" s="221" customFormat="1" ht="14.25" customHeight="1" thickBot="1">
      <c r="B16" s="283"/>
      <c r="C16" s="291" t="s">
        <v>98</v>
      </c>
      <c r="D16" s="289"/>
      <c r="E16" s="289"/>
      <c r="F16" s="289"/>
      <c r="G16" s="289"/>
      <c r="H16" s="289"/>
      <c r="I16" s="289"/>
      <c r="J16" s="289"/>
      <c r="K16" s="289"/>
      <c r="L16" s="290"/>
    </row>
    <row r="17" spans="3:14" s="221" customFormat="1">
      <c r="C17" s="216" t="s">
        <v>99</v>
      </c>
      <c r="D17" s="311"/>
      <c r="E17" s="311"/>
      <c r="F17" s="311"/>
      <c r="G17" s="311"/>
      <c r="H17" s="311"/>
      <c r="I17" s="311"/>
      <c r="J17" s="311"/>
      <c r="K17" s="311"/>
      <c r="L17" s="284">
        <f>SUM(D17:K17)</f>
        <v>0</v>
      </c>
    </row>
    <row r="18" spans="3:14" s="221" customFormat="1" ht="12.75">
      <c r="C18" s="215" t="s">
        <v>100</v>
      </c>
      <c r="D18" s="213"/>
      <c r="E18" s="213"/>
      <c r="F18" s="213"/>
      <c r="G18" s="213"/>
      <c r="H18" s="213"/>
      <c r="I18" s="213"/>
      <c r="J18" s="213"/>
      <c r="K18" s="213"/>
      <c r="L18" s="287">
        <f>SUM(D18:K18)</f>
        <v>0</v>
      </c>
      <c r="N18" s="222"/>
    </row>
    <row r="19" spans="3:14" s="221" customFormat="1">
      <c r="C19" s="215" t="s">
        <v>101</v>
      </c>
      <c r="D19" s="213"/>
      <c r="E19" s="213"/>
      <c r="F19" s="213"/>
      <c r="G19" s="214"/>
      <c r="H19" s="213"/>
      <c r="I19" s="213"/>
      <c r="J19" s="213"/>
      <c r="K19" s="213"/>
      <c r="L19" s="287">
        <f>SUM(D19:K19)</f>
        <v>0</v>
      </c>
      <c r="N19" s="222"/>
    </row>
    <row r="20" spans="3:14" s="221" customFormat="1">
      <c r="C20" s="215" t="s">
        <v>102</v>
      </c>
      <c r="D20" s="213"/>
      <c r="E20" s="213"/>
      <c r="F20" s="213"/>
      <c r="G20" s="214"/>
      <c r="H20" s="213"/>
      <c r="I20" s="213"/>
      <c r="J20" s="213"/>
      <c r="K20" s="213"/>
      <c r="L20" s="287">
        <f>SUM(D20:K20)</f>
        <v>0</v>
      </c>
      <c r="N20" s="222"/>
    </row>
    <row r="21" spans="3:14" ht="14.25" customHeight="1">
      <c r="C21" s="223" t="s">
        <v>103</v>
      </c>
      <c r="D21" s="224">
        <f>SUM(D17:D20)</f>
        <v>0</v>
      </c>
      <c r="E21" s="224">
        <f t="shared" ref="E21:L21" si="0">SUM(E17:E20)</f>
        <v>0</v>
      </c>
      <c r="F21" s="224">
        <f t="shared" si="0"/>
        <v>0</v>
      </c>
      <c r="G21" s="224">
        <f t="shared" si="0"/>
        <v>0</v>
      </c>
      <c r="H21" s="224">
        <f t="shared" si="0"/>
        <v>0</v>
      </c>
      <c r="I21" s="224">
        <f t="shared" si="0"/>
        <v>0</v>
      </c>
      <c r="J21" s="224">
        <f t="shared" si="0"/>
        <v>0</v>
      </c>
      <c r="K21" s="224">
        <f t="shared" si="0"/>
        <v>0</v>
      </c>
      <c r="L21" s="302">
        <f t="shared" si="0"/>
        <v>0</v>
      </c>
      <c r="M21" s="262"/>
    </row>
    <row r="22" spans="3:14" ht="14.25" customHeight="1">
      <c r="C22" s="223" t="s">
        <v>104</v>
      </c>
      <c r="D22" s="425"/>
      <c r="E22" s="425"/>
      <c r="F22" s="425"/>
      <c r="G22" s="425"/>
      <c r="H22" s="425"/>
      <c r="I22" s="425"/>
      <c r="J22" s="425"/>
      <c r="K22" s="425"/>
      <c r="L22" s="302">
        <f>SUM(D22:K22)</f>
        <v>0</v>
      </c>
    </row>
    <row r="23" spans="3:14" ht="14.25" customHeight="1">
      <c r="C23" s="225" t="s">
        <v>105</v>
      </c>
      <c r="D23" s="426" t="e">
        <f>IF(D22/D21%&lt;40.01,D22/D21%,"Invalid Percentage")</f>
        <v>#DIV/0!</v>
      </c>
      <c r="E23" s="426" t="e">
        <f>IF(E22/E21%&lt;40.01,E22/E21%,"Invalid Percentage")</f>
        <v>#DIV/0!</v>
      </c>
      <c r="F23" s="426" t="e">
        <f>IF(F22/F21%&lt;40.01,F22/F21%,"Invalid Percentage")</f>
        <v>#DIV/0!</v>
      </c>
      <c r="G23" s="426" t="e">
        <f>IF(G22/G21%&lt;20.01,G22/G21%,"Invalid Percentage")</f>
        <v>#DIV/0!</v>
      </c>
      <c r="H23" s="426" t="e">
        <f>IF(H22/H21%&lt;15.01,H22/H21%,"Invalid Percentage")</f>
        <v>#DIV/0!</v>
      </c>
      <c r="I23" s="426" t="e">
        <f>IF(I22/I21%&lt;20.01,I22/I21%,"Invalid Percentage")</f>
        <v>#DIV/0!</v>
      </c>
      <c r="J23" s="426" t="e">
        <f>IF(J22/J21%&lt;20.01,J22/J21%,"Invalid Percentage")</f>
        <v>#DIV/0!</v>
      </c>
      <c r="K23" s="427" t="e">
        <f>IF(K22/K21%&lt;20.01,K22/K21%,"Invalid Percentage")</f>
        <v>#DIV/0!</v>
      </c>
      <c r="L23" s="279"/>
    </row>
    <row r="24" spans="3:14" ht="14.25" customHeight="1">
      <c r="C24" s="226" t="s">
        <v>106</v>
      </c>
      <c r="D24" s="224"/>
      <c r="E24" s="224"/>
      <c r="F24" s="224"/>
      <c r="G24" s="224"/>
      <c r="H24" s="224"/>
      <c r="I24" s="224"/>
      <c r="J24" s="224"/>
      <c r="K24" s="224"/>
      <c r="L24" s="302">
        <f>SUM(D24:K24)</f>
        <v>0</v>
      </c>
    </row>
    <row r="25" spans="3:14" ht="25.9" customHeight="1">
      <c r="C25" s="285" t="s">
        <v>107</v>
      </c>
      <c r="D25" s="426" t="e">
        <f>IF(D24/D21%&lt;30.01,D24/D21%,"Invalid Percentage")</f>
        <v>#DIV/0!</v>
      </c>
      <c r="E25" s="426" t="e">
        <f>IF(E24/E21%&lt;30.01,E24/E21%,"Invalid Percentage")</f>
        <v>#DIV/0!</v>
      </c>
      <c r="F25" s="426" t="e">
        <f>IF(F24/F21%&lt;30.01,F24/F21%,"Invalid Percentage")</f>
        <v>#DIV/0!</v>
      </c>
      <c r="G25" s="426" t="e">
        <f>IF(G24/G21%&lt;15.01,G24/G21%,"Invalid Percentage")</f>
        <v>#DIV/0!</v>
      </c>
      <c r="H25" s="426" t="e">
        <f>IF(H24/H21%&lt;10.01,H24/H21%,"Invalid Percentage")</f>
        <v>#DIV/0!</v>
      </c>
      <c r="I25" s="426" t="e">
        <f>IF(I24/I21%&lt;15.01,I24/I21%,"Invalid Percentage")</f>
        <v>#DIV/0!</v>
      </c>
      <c r="J25" s="426" t="e">
        <f>IF(J24/J21%&lt;15.01,J24/J21%,"Invalid Percentage")</f>
        <v>#DIV/0!</v>
      </c>
      <c r="K25" s="426" t="e">
        <f>IF(K24/K21%&lt;15.01,K24/K21%,"Invalid Percentage")</f>
        <v>#DIV/0!</v>
      </c>
      <c r="L25" s="279"/>
    </row>
    <row r="26" spans="3:14" ht="15.75" customHeight="1" thickBot="1">
      <c r="C26" s="227" t="s">
        <v>108</v>
      </c>
      <c r="D26" s="276">
        <f t="shared" ref="D26:L26" si="1">D22-D24</f>
        <v>0</v>
      </c>
      <c r="E26" s="276">
        <f t="shared" si="1"/>
        <v>0</v>
      </c>
      <c r="F26" s="276">
        <f t="shared" si="1"/>
        <v>0</v>
      </c>
      <c r="G26" s="276">
        <f t="shared" si="1"/>
        <v>0</v>
      </c>
      <c r="H26" s="276">
        <f t="shared" si="1"/>
        <v>0</v>
      </c>
      <c r="I26" s="276">
        <f t="shared" si="1"/>
        <v>0</v>
      </c>
      <c r="J26" s="276">
        <f t="shared" si="1"/>
        <v>0</v>
      </c>
      <c r="K26" s="276">
        <f t="shared" si="1"/>
        <v>0</v>
      </c>
      <c r="L26" s="303">
        <f t="shared" si="1"/>
        <v>0</v>
      </c>
    </row>
    <row r="27" spans="3:14" ht="12.75" customHeight="1">
      <c r="C27" s="468"/>
      <c r="D27" s="295"/>
      <c r="E27" s="295"/>
      <c r="F27" s="295"/>
      <c r="G27" s="295"/>
      <c r="H27" s="295"/>
      <c r="I27" s="295"/>
      <c r="J27" s="295"/>
      <c r="K27" s="295"/>
      <c r="L27" s="296"/>
    </row>
    <row r="28" spans="3:14" ht="12.75" customHeight="1">
      <c r="C28" s="294"/>
      <c r="D28" s="424"/>
      <c r="E28" s="295"/>
      <c r="F28" s="295"/>
      <c r="G28" s="295"/>
      <c r="H28" s="295"/>
      <c r="I28" s="295"/>
      <c r="J28" s="295"/>
      <c r="K28" s="295"/>
      <c r="L28" s="296"/>
    </row>
    <row r="29" spans="3:14" ht="12.75" customHeight="1">
      <c r="C29" s="297" t="s">
        <v>109</v>
      </c>
      <c r="D29" s="295" t="s">
        <v>110</v>
      </c>
      <c r="E29" s="295"/>
      <c r="F29" s="436"/>
      <c r="G29"/>
      <c r="H29" s="295"/>
      <c r="I29" s="295"/>
      <c r="J29" s="295"/>
      <c r="K29" s="295"/>
      <c r="L29" s="296"/>
    </row>
    <row r="30" spans="3:14" ht="12.75" customHeight="1">
      <c r="C30" s="294"/>
      <c r="D30" s="295"/>
      <c r="E30" s="295"/>
      <c r="F30" s="361" t="s">
        <v>111</v>
      </c>
      <c r="G30"/>
      <c r="I30" s="295"/>
      <c r="J30" s="295"/>
      <c r="K30" s="295"/>
      <c r="L30" s="296"/>
    </row>
    <row r="31" spans="3:14" s="221" customFormat="1" ht="13.15" customHeight="1">
      <c r="C31" s="628" t="s">
        <v>112</v>
      </c>
      <c r="D31" s="629" t="s">
        <v>113</v>
      </c>
      <c r="E31" s="629" t="s">
        <v>114</v>
      </c>
      <c r="F31" s="630" t="s">
        <v>115</v>
      </c>
      <c r="G31"/>
      <c r="H31"/>
      <c r="K31" s="222"/>
      <c r="L31" s="222"/>
    </row>
    <row r="32" spans="3:14" s="221" customFormat="1" ht="24.75" customHeight="1">
      <c r="C32" s="631"/>
      <c r="D32" s="528"/>
      <c r="E32" s="528"/>
      <c r="F32" s="632"/>
      <c r="G32"/>
      <c r="H32"/>
      <c r="K32" s="222"/>
      <c r="L32" s="222"/>
    </row>
    <row r="33" spans="3:14" s="221" customFormat="1" ht="14.25" customHeight="1">
      <c r="C33" s="653" t="s">
        <v>98</v>
      </c>
      <c r="D33" s="316"/>
      <c r="E33" s="316"/>
      <c r="F33" s="633"/>
      <c r="G33"/>
      <c r="H33"/>
      <c r="I33" s="230"/>
      <c r="J33" s="230"/>
      <c r="K33" s="230"/>
      <c r="M33" s="222"/>
      <c r="N33" s="222"/>
    </row>
    <row r="34" spans="3:14" s="221" customFormat="1" ht="19.149999999999999" customHeight="1">
      <c r="C34" s="654" t="s">
        <v>116</v>
      </c>
      <c r="D34" s="644"/>
      <c r="E34" s="311"/>
      <c r="F34" s="634">
        <f>SUM(D34:E34)</f>
        <v>0</v>
      </c>
      <c r="G34"/>
      <c r="H34"/>
      <c r="K34" s="222"/>
      <c r="L34" s="222"/>
    </row>
    <row r="35" spans="3:14" s="221" customFormat="1" ht="12.75">
      <c r="C35" s="655" t="s">
        <v>100</v>
      </c>
      <c r="D35" s="645"/>
      <c r="E35" s="277"/>
      <c r="F35" s="635">
        <f>SUM(D35:E35)</f>
        <v>0</v>
      </c>
      <c r="G35"/>
      <c r="H35"/>
      <c r="K35" s="222"/>
      <c r="L35" s="222"/>
    </row>
    <row r="36" spans="3:14" ht="12.75">
      <c r="C36" s="655" t="s">
        <v>101</v>
      </c>
      <c r="D36" s="646"/>
      <c r="E36" s="277"/>
      <c r="F36" s="635">
        <f>SUM(D36:E36)</f>
        <v>0</v>
      </c>
      <c r="G36"/>
      <c r="H36"/>
      <c r="I36" s="198"/>
      <c r="J36" s="198"/>
      <c r="K36" s="228"/>
      <c r="L36" s="198"/>
    </row>
    <row r="37" spans="3:14" ht="13.5" customHeight="1">
      <c r="C37" s="655" t="s">
        <v>102</v>
      </c>
      <c r="D37" s="646"/>
      <c r="E37" s="277"/>
      <c r="F37" s="635">
        <f>SUM(D37:E37)</f>
        <v>0</v>
      </c>
      <c r="G37"/>
      <c r="H37"/>
      <c r="I37" s="198"/>
      <c r="J37" s="198"/>
      <c r="K37" s="229"/>
      <c r="L37" s="198"/>
    </row>
    <row r="38" spans="3:14" ht="14.25" customHeight="1">
      <c r="C38" s="656" t="s">
        <v>103</v>
      </c>
      <c r="D38" s="647">
        <f>SUM(D34:D37)</f>
        <v>0</v>
      </c>
      <c r="E38" s="224">
        <f>SUM(E34:E37)</f>
        <v>0</v>
      </c>
      <c r="F38" s="636">
        <f>SUM(F34:F37)</f>
        <v>0</v>
      </c>
      <c r="G38"/>
      <c r="H38"/>
      <c r="I38" s="198"/>
      <c r="J38" s="198"/>
      <c r="K38" s="198"/>
      <c r="L38" s="198"/>
    </row>
    <row r="39" spans="3:14" ht="13.5" customHeight="1">
      <c r="C39" s="657" t="s">
        <v>104</v>
      </c>
      <c r="D39" s="648"/>
      <c r="E39" s="278"/>
      <c r="F39" s="637">
        <f>SUM(D39:E39)</f>
        <v>0</v>
      </c>
      <c r="G39"/>
      <c r="H39"/>
      <c r="I39" s="198"/>
      <c r="J39" s="198"/>
      <c r="K39" s="198"/>
      <c r="L39" s="198"/>
    </row>
    <row r="40" spans="3:14" ht="12.75">
      <c r="C40" s="658" t="s">
        <v>117</v>
      </c>
      <c r="D40" s="649" t="e">
        <f>D39/D38%</f>
        <v>#DIV/0!</v>
      </c>
      <c r="E40" s="458" t="e">
        <f>E39/E38%</f>
        <v>#DIV/0!</v>
      </c>
      <c r="F40" s="638" t="e">
        <f>F39/F38%</f>
        <v>#DIV/0!</v>
      </c>
      <c r="G40"/>
      <c r="H40"/>
      <c r="I40" s="198"/>
      <c r="J40" s="198"/>
      <c r="K40" s="198"/>
      <c r="L40" s="198"/>
    </row>
    <row r="41" spans="3:14" ht="13.5" customHeight="1">
      <c r="C41" s="659" t="s">
        <v>106</v>
      </c>
      <c r="D41" s="650"/>
      <c r="E41" s="627"/>
      <c r="F41" s="639">
        <f>SUM(D41:E41)</f>
        <v>0</v>
      </c>
      <c r="G41"/>
      <c r="H41"/>
      <c r="I41" s="198"/>
      <c r="J41" s="198"/>
      <c r="K41" s="198"/>
      <c r="L41" s="198"/>
    </row>
    <row r="42" spans="3:14" ht="13.5" customHeight="1">
      <c r="C42" s="640" t="s">
        <v>118</v>
      </c>
      <c r="D42" s="651"/>
      <c r="E42" s="626"/>
      <c r="F42" s="641"/>
      <c r="G42"/>
      <c r="H42"/>
      <c r="I42" s="198"/>
      <c r="J42" s="198"/>
      <c r="K42" s="198"/>
      <c r="L42" s="198"/>
    </row>
    <row r="43" spans="3:14" ht="15" customHeight="1">
      <c r="C43" s="660" t="s">
        <v>108</v>
      </c>
      <c r="D43" s="652">
        <f>D39-D41</f>
        <v>0</v>
      </c>
      <c r="E43" s="642">
        <f>E39-E41</f>
        <v>0</v>
      </c>
      <c r="F43" s="643">
        <f>F39-(F41-F42)</f>
        <v>0</v>
      </c>
      <c r="G43"/>
      <c r="H43"/>
      <c r="I43" s="198"/>
      <c r="J43" s="198"/>
      <c r="K43" s="198"/>
      <c r="L43" s="198"/>
    </row>
    <row r="44" spans="3:14" ht="15" customHeight="1">
      <c r="C44" s="294"/>
      <c r="D44" s="295"/>
      <c r="E44" s="295"/>
      <c r="F44" s="295"/>
      <c r="G44"/>
      <c r="H44"/>
      <c r="I44" s="198"/>
      <c r="J44" s="198"/>
      <c r="K44" s="198"/>
      <c r="L44" s="198"/>
    </row>
    <row r="45" spans="3:14">
      <c r="C45" s="281"/>
      <c r="D45" s="231"/>
      <c r="E45" s="231"/>
      <c r="F45" s="231"/>
      <c r="G45" s="231"/>
      <c r="H45" s="231"/>
      <c r="I45" s="231"/>
      <c r="J45" s="231"/>
      <c r="K45" s="232"/>
      <c r="L45" s="293"/>
    </row>
    <row r="46" spans="3:14">
      <c r="C46" s="230" t="s">
        <v>119</v>
      </c>
      <c r="D46" s="231"/>
      <c r="E46" s="231"/>
      <c r="F46" s="231"/>
      <c r="G46" s="231"/>
      <c r="H46" s="231"/>
      <c r="I46" s="231"/>
      <c r="J46" s="231"/>
      <c r="K46" s="231"/>
      <c r="L46" s="232"/>
    </row>
    <row r="47" spans="3:14" ht="13.9" thickBot="1">
      <c r="C47" s="230"/>
      <c r="D47" s="231"/>
      <c r="E47" s="231"/>
      <c r="F47" s="231"/>
      <c r="G47" s="361" t="s">
        <v>111</v>
      </c>
      <c r="I47" s="354"/>
      <c r="K47" s="231"/>
      <c r="L47" s="232"/>
    </row>
    <row r="48" spans="3:14" s="233" customFormat="1" ht="27" thickBot="1">
      <c r="C48" s="415" t="s">
        <v>120</v>
      </c>
      <c r="D48" s="428" t="s">
        <v>121</v>
      </c>
      <c r="E48" s="460" t="s">
        <v>122</v>
      </c>
      <c r="F48" s="471" t="s">
        <v>123</v>
      </c>
      <c r="G48" s="465" t="s">
        <v>124</v>
      </c>
      <c r="H48" s="383"/>
    </row>
    <row r="49" spans="3:13" s="221" customFormat="1" ht="13.9" customHeight="1" thickBot="1">
      <c r="C49" s="490" t="s">
        <v>125</v>
      </c>
      <c r="D49" s="491"/>
      <c r="E49" s="491"/>
      <c r="F49" s="491"/>
      <c r="G49" s="492"/>
      <c r="H49" s="382"/>
    </row>
    <row r="50" spans="3:13" ht="13.5" customHeight="1">
      <c r="C50" s="412" t="s">
        <v>126</v>
      </c>
      <c r="D50" s="429"/>
      <c r="E50" s="416"/>
      <c r="F50" s="472"/>
      <c r="G50" s="277"/>
      <c r="I50" s="198"/>
      <c r="J50" s="198"/>
      <c r="K50" s="198"/>
      <c r="L50" s="198"/>
    </row>
    <row r="51" spans="3:13" ht="12.75" customHeight="1">
      <c r="C51" s="412" t="s">
        <v>127</v>
      </c>
      <c r="D51" s="429"/>
      <c r="E51" s="416"/>
      <c r="F51" s="472"/>
      <c r="G51" s="277"/>
      <c r="I51" s="198"/>
      <c r="J51" s="198"/>
      <c r="K51" s="198"/>
      <c r="L51" s="198"/>
    </row>
    <row r="52" spans="3:13">
      <c r="C52" s="412" t="s">
        <v>128</v>
      </c>
      <c r="D52" s="429"/>
      <c r="E52" s="416"/>
      <c r="F52" s="232"/>
      <c r="G52" s="213"/>
      <c r="I52" s="198"/>
      <c r="J52" s="198"/>
      <c r="K52" s="198"/>
      <c r="L52" s="198"/>
    </row>
    <row r="53" spans="3:13">
      <c r="C53" s="417" t="s">
        <v>129</v>
      </c>
      <c r="D53" s="204"/>
      <c r="E53" s="202"/>
      <c r="F53" s="473"/>
      <c r="G53" s="243"/>
      <c r="I53" s="198"/>
      <c r="J53" s="198"/>
      <c r="K53" s="198"/>
      <c r="L53" s="198"/>
    </row>
    <row r="54" spans="3:13">
      <c r="C54" s="412" t="s">
        <v>130</v>
      </c>
      <c r="D54" s="204"/>
      <c r="E54" s="202"/>
      <c r="F54" s="473"/>
      <c r="G54" s="243"/>
      <c r="I54" s="198"/>
      <c r="J54" s="198"/>
      <c r="K54" s="198"/>
      <c r="L54" s="198"/>
    </row>
    <row r="55" spans="3:13">
      <c r="C55" s="412" t="s">
        <v>131</v>
      </c>
      <c r="D55" s="204"/>
      <c r="E55" s="202"/>
      <c r="F55" s="473"/>
      <c r="G55" s="243"/>
      <c r="I55" s="198"/>
      <c r="J55" s="198"/>
      <c r="K55" s="198"/>
      <c r="L55" s="198"/>
    </row>
    <row r="56" spans="3:13">
      <c r="C56" s="412" t="s">
        <v>132</v>
      </c>
      <c r="D56" s="204"/>
      <c r="E56" s="202"/>
      <c r="F56" s="473"/>
      <c r="G56" s="243"/>
      <c r="I56" s="198"/>
      <c r="J56" s="198"/>
      <c r="K56" s="198"/>
      <c r="L56" s="198"/>
    </row>
    <row r="57" spans="3:13" ht="13.9" thickBot="1">
      <c r="C57" s="417" t="s">
        <v>133</v>
      </c>
      <c r="D57" s="204"/>
      <c r="E57" s="202"/>
      <c r="F57" s="474"/>
      <c r="G57" s="393"/>
      <c r="I57" s="198"/>
      <c r="J57" s="198"/>
      <c r="K57" s="198"/>
      <c r="L57" s="198"/>
    </row>
    <row r="58" spans="3:13" ht="13.9" thickBot="1">
      <c r="C58" s="419" t="s">
        <v>134</v>
      </c>
      <c r="D58" s="484"/>
      <c r="E58" s="470"/>
      <c r="F58" s="475">
        <f>SUM(F50:F57)</f>
        <v>0</v>
      </c>
      <c r="G58" s="420">
        <f>SUM(G50:G57)</f>
        <v>0</v>
      </c>
      <c r="I58" s="198"/>
      <c r="J58" s="198"/>
      <c r="K58" s="198"/>
      <c r="L58" s="198"/>
    </row>
    <row r="59" spans="3:13" s="221" customFormat="1" ht="13.9" customHeight="1" thickBot="1">
      <c r="C59" s="493" t="s">
        <v>135</v>
      </c>
      <c r="D59" s="494"/>
      <c r="E59" s="494"/>
      <c r="F59" s="491"/>
      <c r="G59" s="492"/>
      <c r="H59" s="382"/>
    </row>
    <row r="60" spans="3:13">
      <c r="C60" s="412" t="s">
        <v>126</v>
      </c>
      <c r="D60" s="204"/>
      <c r="E60" s="202"/>
      <c r="F60" s="472"/>
      <c r="G60" s="277"/>
      <c r="J60" s="198"/>
      <c r="K60" s="198"/>
      <c r="L60" s="198"/>
    </row>
    <row r="61" spans="3:13">
      <c r="C61" s="412" t="s">
        <v>127</v>
      </c>
      <c r="D61" s="204"/>
      <c r="E61" s="202"/>
      <c r="F61" s="472"/>
      <c r="G61" s="277"/>
      <c r="J61" s="198"/>
      <c r="K61" s="198"/>
      <c r="L61" s="198"/>
    </row>
    <row r="62" spans="3:13">
      <c r="C62" s="412" t="s">
        <v>128</v>
      </c>
      <c r="D62" s="204"/>
      <c r="E62" s="202"/>
      <c r="F62" s="472"/>
      <c r="G62" s="277"/>
      <c r="M62" s="220"/>
    </row>
    <row r="63" spans="3:13">
      <c r="C63" s="417" t="s">
        <v>129</v>
      </c>
      <c r="D63" s="204"/>
      <c r="E63" s="202"/>
      <c r="F63" s="232"/>
      <c r="G63" s="213"/>
      <c r="M63" s="220"/>
    </row>
    <row r="64" spans="3:13">
      <c r="C64" s="412" t="s">
        <v>130</v>
      </c>
      <c r="D64" s="204"/>
      <c r="E64" s="202"/>
      <c r="F64" s="232"/>
      <c r="G64" s="213"/>
      <c r="M64" s="220"/>
    </row>
    <row r="65" spans="3:12">
      <c r="C65" s="412" t="s">
        <v>131</v>
      </c>
      <c r="D65" s="204"/>
      <c r="E65" s="202"/>
      <c r="F65" s="476"/>
      <c r="G65" s="421"/>
      <c r="H65" s="198"/>
      <c r="I65" s="198"/>
      <c r="J65" s="198"/>
      <c r="K65" s="198"/>
      <c r="L65" s="198"/>
    </row>
    <row r="66" spans="3:12">
      <c r="C66" s="412" t="s">
        <v>132</v>
      </c>
      <c r="D66" s="204"/>
      <c r="E66" s="202"/>
      <c r="F66" s="476"/>
      <c r="G66" s="421"/>
      <c r="H66" s="198"/>
      <c r="I66" s="198"/>
      <c r="J66" s="198"/>
      <c r="K66" s="198"/>
      <c r="L66" s="198"/>
    </row>
    <row r="67" spans="3:12" ht="13.9" thickBot="1">
      <c r="C67" s="417" t="s">
        <v>133</v>
      </c>
      <c r="D67" s="204"/>
      <c r="E67" s="202"/>
      <c r="F67" s="476"/>
      <c r="G67" s="421"/>
      <c r="H67" s="198"/>
      <c r="I67" s="198"/>
      <c r="J67" s="198"/>
      <c r="K67" s="198"/>
      <c r="L67" s="198"/>
    </row>
    <row r="68" spans="3:12" ht="13.9" thickBot="1">
      <c r="C68" s="419" t="s">
        <v>134</v>
      </c>
      <c r="D68" s="484"/>
      <c r="E68" s="470"/>
      <c r="F68" s="477">
        <f>SUM(F60:F67)</f>
        <v>0</v>
      </c>
      <c r="G68" s="259">
        <f>SUM(G60:G67)</f>
        <v>0</v>
      </c>
      <c r="H68" s="198"/>
      <c r="I68" s="198"/>
      <c r="J68" s="198"/>
      <c r="K68" s="198"/>
      <c r="L68" s="198"/>
    </row>
    <row r="69" spans="3:12" ht="13.9" thickBot="1">
      <c r="C69" s="480" t="s">
        <v>136</v>
      </c>
      <c r="D69" s="485"/>
      <c r="E69" s="469"/>
      <c r="F69" s="478">
        <f>F58+F68</f>
        <v>0</v>
      </c>
      <c r="G69" s="423">
        <f>G58+G68</f>
        <v>0</v>
      </c>
      <c r="H69" s="198"/>
      <c r="I69" s="198"/>
      <c r="J69" s="198"/>
      <c r="K69" s="198"/>
      <c r="L69" s="198"/>
    </row>
    <row r="70" spans="3:12" ht="12.75">
      <c r="C70" s="479" t="s">
        <v>137</v>
      </c>
      <c r="D70" s="442"/>
      <c r="E70" s="481"/>
      <c r="F70" s="437">
        <f>F69+F38+L21</f>
        <v>0</v>
      </c>
      <c r="G70" s="422">
        <f>F39+L22+G69</f>
        <v>0</v>
      </c>
      <c r="H70" s="384"/>
    </row>
    <row r="71" spans="3:12">
      <c r="C71" s="294"/>
    </row>
    <row r="72" spans="3:12">
      <c r="C72" s="294"/>
    </row>
    <row r="73" spans="3:12">
      <c r="C73" s="294"/>
    </row>
  </sheetData>
  <mergeCells count="18">
    <mergeCell ref="B2:L2"/>
    <mergeCell ref="B11:B15"/>
    <mergeCell ref="C11:C15"/>
    <mergeCell ref="D11:F12"/>
    <mergeCell ref="G11:K12"/>
    <mergeCell ref="D13:D15"/>
    <mergeCell ref="K10:L10"/>
    <mergeCell ref="E13:E15"/>
    <mergeCell ref="F13:F15"/>
    <mergeCell ref="G13:G15"/>
    <mergeCell ref="H13:H15"/>
    <mergeCell ref="I13:I15"/>
    <mergeCell ref="K13:K15"/>
    <mergeCell ref="L11:L15"/>
    <mergeCell ref="C31:C32"/>
    <mergeCell ref="D31:D32"/>
    <mergeCell ref="E31:E32"/>
    <mergeCell ref="F31:F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CC"/>
  </sheetPr>
  <dimension ref="B2:J43"/>
  <sheetViews>
    <sheetView topLeftCell="A33" zoomScaleNormal="100" workbookViewId="0">
      <selection activeCell="E27" sqref="E27"/>
    </sheetView>
  </sheetViews>
  <sheetFormatPr defaultColWidth="9.140625" defaultRowHeight="13.15"/>
  <cols>
    <col min="1" max="1" width="7.140625" style="198" customWidth="1"/>
    <col min="2" max="2" width="5.7109375" style="246" customWidth="1"/>
    <col min="3" max="3" width="57" style="198" bestFit="1" customWidth="1"/>
    <col min="4" max="4" width="6.42578125" style="235" customWidth="1"/>
    <col min="5" max="5" width="18.7109375" style="235" customWidth="1"/>
    <col min="6" max="6" width="20.28515625" style="198" customWidth="1"/>
    <col min="7" max="7" width="14.140625" style="198" customWidth="1"/>
    <col min="8" max="8" width="12.28515625" style="228" bestFit="1" customWidth="1"/>
    <col min="9" max="9" width="9.140625" style="198"/>
    <col min="10" max="10" width="9.140625" style="198" customWidth="1"/>
    <col min="11" max="16384" width="9.140625" style="198"/>
  </cols>
  <sheetData>
    <row r="2" spans="2:10">
      <c r="B2" s="540" t="s">
        <v>138</v>
      </c>
      <c r="C2" s="540"/>
      <c r="D2" s="540"/>
      <c r="E2" s="540"/>
    </row>
    <row r="3" spans="2:10">
      <c r="B3" s="353"/>
      <c r="C3" s="324"/>
      <c r="D3" s="324"/>
      <c r="E3" s="324"/>
    </row>
    <row r="4" spans="2:10">
      <c r="B4" s="540" t="s">
        <v>82</v>
      </c>
      <c r="C4" s="540"/>
      <c r="D4" s="540"/>
      <c r="E4" s="540"/>
    </row>
    <row r="5" spans="2:10" ht="13.5" customHeight="1" thickBot="1">
      <c r="B5" s="353"/>
      <c r="C5" s="324"/>
      <c r="D5" s="234"/>
      <c r="E5" s="235" t="s">
        <v>139</v>
      </c>
      <c r="F5" s="199" t="s">
        <v>111</v>
      </c>
    </row>
    <row r="6" spans="2:10" s="221" customFormat="1">
      <c r="B6" s="530" t="s">
        <v>140</v>
      </c>
      <c r="C6" s="548" t="s">
        <v>141</v>
      </c>
      <c r="D6" s="551" t="s">
        <v>142</v>
      </c>
      <c r="E6" s="542" t="s">
        <v>143</v>
      </c>
      <c r="F6" s="545" t="s">
        <v>144</v>
      </c>
      <c r="I6" s="222"/>
    </row>
    <row r="7" spans="2:10" s="221" customFormat="1">
      <c r="B7" s="534"/>
      <c r="C7" s="549"/>
      <c r="D7" s="549"/>
      <c r="E7" s="543"/>
      <c r="F7" s="546"/>
      <c r="I7" s="222"/>
    </row>
    <row r="8" spans="2:10" s="221" customFormat="1" ht="13.9" thickBot="1">
      <c r="B8" s="531"/>
      <c r="C8" s="550"/>
      <c r="D8" s="550"/>
      <c r="E8" s="544"/>
      <c r="F8" s="547"/>
      <c r="I8" s="222"/>
    </row>
    <row r="9" spans="2:10">
      <c r="B9" s="236"/>
      <c r="C9" s="486" t="s">
        <v>145</v>
      </c>
      <c r="D9" s="206"/>
      <c r="E9" s="217"/>
      <c r="F9" s="217"/>
      <c r="H9" s="198"/>
      <c r="I9" s="228"/>
    </row>
    <row r="10" spans="2:10">
      <c r="B10" s="236">
        <v>1</v>
      </c>
      <c r="C10" s="202" t="s">
        <v>146</v>
      </c>
      <c r="D10" s="236"/>
      <c r="E10" s="440">
        <f>'FORM 1'!L22</f>
        <v>0</v>
      </c>
      <c r="F10" s="214"/>
      <c r="G10" s="235"/>
      <c r="I10" s="228"/>
      <c r="J10" s="235"/>
    </row>
    <row r="11" spans="2:10">
      <c r="B11" s="236"/>
      <c r="C11" s="202" t="s">
        <v>147</v>
      </c>
      <c r="D11" s="236"/>
      <c r="E11" s="440">
        <f>'FORM 1'!F39</f>
        <v>0</v>
      </c>
      <c r="F11" s="214"/>
      <c r="G11" s="235"/>
      <c r="I11" s="228"/>
      <c r="J11" s="235"/>
    </row>
    <row r="12" spans="2:10">
      <c r="B12" s="236"/>
      <c r="C12" s="202" t="s">
        <v>148</v>
      </c>
      <c r="D12" s="236"/>
      <c r="E12" s="440">
        <f>'FORM 1'!G69</f>
        <v>0</v>
      </c>
      <c r="F12" s="214"/>
      <c r="G12" s="235"/>
      <c r="I12" s="228"/>
      <c r="J12" s="235"/>
    </row>
    <row r="13" spans="2:10">
      <c r="B13" s="236">
        <v>2</v>
      </c>
      <c r="C13" s="202" t="s">
        <v>149</v>
      </c>
      <c r="D13" s="236"/>
      <c r="E13" s="441">
        <f>SUM(E10:E12)</f>
        <v>0</v>
      </c>
      <c r="F13" s="305">
        <f>SUM(F10:F12)</f>
        <v>0</v>
      </c>
      <c r="G13" s="235"/>
      <c r="I13" s="228"/>
      <c r="J13" s="235"/>
    </row>
    <row r="14" spans="2:10" ht="13.9" thickBot="1">
      <c r="B14" s="236">
        <v>3</v>
      </c>
      <c r="C14" s="202" t="s">
        <v>150</v>
      </c>
      <c r="D14" s="401">
        <v>1</v>
      </c>
      <c r="E14" s="440">
        <f>'NOTES - FORM 2'!D14</f>
        <v>0</v>
      </c>
      <c r="F14" s="214"/>
      <c r="G14" s="235"/>
      <c r="I14" s="228"/>
      <c r="J14" s="235"/>
    </row>
    <row r="15" spans="2:10" ht="13.9" thickBot="1">
      <c r="B15" s="236">
        <v>4</v>
      </c>
      <c r="C15" s="207" t="s">
        <v>151</v>
      </c>
      <c r="D15" s="236"/>
      <c r="E15" s="304">
        <f>SUM(E13:E14)</f>
        <v>0</v>
      </c>
      <c r="F15" s="304">
        <f>SUM(F13:F14)</f>
        <v>0</v>
      </c>
      <c r="I15" s="228"/>
    </row>
    <row r="16" spans="2:10">
      <c r="B16" s="236"/>
      <c r="C16" s="202"/>
      <c r="D16" s="236"/>
      <c r="E16" s="440"/>
      <c r="F16" s="214"/>
      <c r="I16" s="228"/>
    </row>
    <row r="17" spans="2:9">
      <c r="B17" s="236"/>
      <c r="C17" s="487" t="s">
        <v>152</v>
      </c>
      <c r="D17" s="236"/>
      <c r="E17" s="440"/>
      <c r="F17" s="214"/>
      <c r="I17" s="228"/>
    </row>
    <row r="18" spans="2:9">
      <c r="B18" s="236">
        <v>5</v>
      </c>
      <c r="C18" s="207" t="s">
        <v>153</v>
      </c>
      <c r="D18" s="401">
        <v>2</v>
      </c>
      <c r="E18" s="440">
        <f>'NOTES - FORM 2'!D34</f>
        <v>0</v>
      </c>
      <c r="F18" s="214"/>
      <c r="I18" s="228"/>
    </row>
    <row r="19" spans="2:9">
      <c r="B19" s="236"/>
      <c r="C19" s="237" t="s">
        <v>154</v>
      </c>
      <c r="D19" s="409">
        <v>3</v>
      </c>
      <c r="E19" s="440">
        <f>'NOTES - FORM 2'!D44</f>
        <v>0</v>
      </c>
      <c r="F19" s="214"/>
      <c r="G19" s="235"/>
      <c r="I19" s="228"/>
    </row>
    <row r="20" spans="2:9">
      <c r="B20" s="236"/>
      <c r="C20" s="202" t="s">
        <v>155</v>
      </c>
      <c r="D20" s="401">
        <v>4</v>
      </c>
      <c r="E20" s="440">
        <f>'NOTES - FORM 2'!D54</f>
        <v>0</v>
      </c>
      <c r="F20" s="214"/>
      <c r="I20" s="238"/>
    </row>
    <row r="21" spans="2:9">
      <c r="B21" s="236"/>
      <c r="C21" s="202" t="s">
        <v>156</v>
      </c>
      <c r="D21" s="401">
        <v>5</v>
      </c>
      <c r="E21" s="440">
        <f>'NOTES - FORM 2'!D64</f>
        <v>0</v>
      </c>
      <c r="F21" s="214"/>
      <c r="I21" s="228"/>
    </row>
    <row r="22" spans="2:9" ht="13.9" thickBot="1">
      <c r="B22" s="236">
        <v>6</v>
      </c>
      <c r="C22" s="274" t="s">
        <v>157</v>
      </c>
      <c r="D22" s="236"/>
      <c r="E22" s="444">
        <f>SUM(E18:E21)</f>
        <v>0</v>
      </c>
      <c r="F22" s="275">
        <f>SUM(F18:F21)</f>
        <v>0</v>
      </c>
      <c r="I22" s="228"/>
    </row>
    <row r="23" spans="2:9" ht="13.9" thickBot="1">
      <c r="B23" s="236">
        <v>7</v>
      </c>
      <c r="C23" s="207" t="s">
        <v>158</v>
      </c>
      <c r="D23" s="239"/>
      <c r="E23" s="304">
        <f>E15-E22</f>
        <v>0</v>
      </c>
      <c r="F23" s="240">
        <f>F15-F22</f>
        <v>0</v>
      </c>
      <c r="G23" s="241"/>
      <c r="I23" s="228"/>
    </row>
    <row r="24" spans="2:9">
      <c r="B24" s="236"/>
      <c r="C24" s="207"/>
      <c r="D24" s="239"/>
      <c r="E24" s="445"/>
      <c r="F24" s="355"/>
      <c r="I24" s="228"/>
    </row>
    <row r="25" spans="2:9">
      <c r="B25" s="236">
        <v>8</v>
      </c>
      <c r="C25" s="242" t="s">
        <v>159</v>
      </c>
      <c r="D25" s="239"/>
      <c r="E25" s="440"/>
      <c r="F25" s="243"/>
      <c r="I25" s="228"/>
    </row>
    <row r="26" spans="2:9">
      <c r="B26" s="236"/>
      <c r="C26" s="237"/>
      <c r="D26" s="237"/>
      <c r="E26" s="440"/>
      <c r="F26" s="214"/>
      <c r="I26" s="228"/>
    </row>
    <row r="27" spans="2:9">
      <c r="B27" s="236">
        <v>9</v>
      </c>
      <c r="C27" s="207" t="s">
        <v>160</v>
      </c>
      <c r="D27" s="207"/>
      <c r="E27" s="441">
        <f>E23-E25</f>
        <v>0</v>
      </c>
      <c r="F27" s="305">
        <f>F23-F25</f>
        <v>0</v>
      </c>
      <c r="G27" s="235"/>
      <c r="I27" s="228"/>
    </row>
    <row r="28" spans="2:9">
      <c r="B28" s="236"/>
      <c r="C28" s="207"/>
      <c r="D28" s="207"/>
      <c r="E28" s="446"/>
      <c r="F28" s="356"/>
      <c r="G28" s="235"/>
      <c r="I28" s="228"/>
    </row>
    <row r="29" spans="2:9">
      <c r="B29" s="236">
        <v>10</v>
      </c>
      <c r="C29" s="207" t="s">
        <v>161</v>
      </c>
      <c r="D29" s="202"/>
      <c r="E29" s="447"/>
      <c r="F29" s="357"/>
      <c r="G29" s="245"/>
      <c r="H29" s="198"/>
      <c r="I29" s="228"/>
    </row>
    <row r="30" spans="2:9">
      <c r="B30" s="236">
        <v>10.1</v>
      </c>
      <c r="C30" s="202" t="s">
        <v>162</v>
      </c>
      <c r="D30" s="202"/>
      <c r="E30" s="447"/>
      <c r="F30" s="357"/>
      <c r="G30" s="245"/>
      <c r="H30" s="198"/>
      <c r="I30" s="228"/>
    </row>
    <row r="31" spans="2:9">
      <c r="B31" s="236">
        <v>10.199999999999999</v>
      </c>
      <c r="C31" s="202" t="s">
        <v>163</v>
      </c>
      <c r="D31" s="202"/>
      <c r="E31" s="447"/>
      <c r="F31" s="357"/>
      <c r="G31" s="245"/>
      <c r="H31" s="198"/>
      <c r="I31" s="228"/>
    </row>
    <row r="32" spans="2:9">
      <c r="B32" s="236"/>
      <c r="C32" s="202"/>
      <c r="D32" s="202"/>
      <c r="E32" s="447"/>
      <c r="F32" s="357"/>
      <c r="G32" s="245"/>
      <c r="H32" s="198"/>
      <c r="I32" s="228"/>
    </row>
    <row r="33" spans="2:9">
      <c r="B33" s="236">
        <v>11</v>
      </c>
      <c r="C33" s="207" t="s">
        <v>164</v>
      </c>
      <c r="D33" s="202"/>
      <c r="E33" s="448">
        <f>SUM(E30:E31)</f>
        <v>0</v>
      </c>
      <c r="F33" s="358">
        <f>SUM(F30:F31)</f>
        <v>0</v>
      </c>
      <c r="G33" s="245"/>
      <c r="H33" s="198"/>
      <c r="I33" s="228"/>
    </row>
    <row r="34" spans="2:9" ht="13.9" thickBot="1">
      <c r="B34" s="236"/>
      <c r="C34" s="202"/>
      <c r="D34" s="202"/>
      <c r="E34" s="447"/>
      <c r="F34" s="357"/>
      <c r="G34" s="245"/>
      <c r="H34" s="198"/>
      <c r="I34" s="228"/>
    </row>
    <row r="35" spans="2:9" ht="13.9" thickBot="1">
      <c r="B35" s="360">
        <v>12</v>
      </c>
      <c r="C35" s="244" t="s">
        <v>165</v>
      </c>
      <c r="D35" s="209"/>
      <c r="E35" s="449">
        <f>E27+E33</f>
        <v>0</v>
      </c>
      <c r="F35" s="359">
        <f>F27+F33</f>
        <v>0</v>
      </c>
      <c r="G35" s="245"/>
      <c r="H35" s="198"/>
      <c r="I35" s="228"/>
    </row>
    <row r="37" spans="2:9">
      <c r="B37" s="540" t="s">
        <v>166</v>
      </c>
      <c r="C37" s="540"/>
      <c r="D37" s="540"/>
    </row>
    <row r="38" spans="2:9" ht="7.5" customHeight="1"/>
    <row r="39" spans="2:9">
      <c r="B39" s="541" t="s">
        <v>167</v>
      </c>
      <c r="C39" s="541"/>
      <c r="D39" s="541"/>
      <c r="E39" s="541"/>
    </row>
    <row r="40" spans="2:9">
      <c r="B40" s="198" t="s">
        <v>168</v>
      </c>
      <c r="D40" s="198"/>
      <c r="E40" s="198"/>
      <c r="G40" s="288"/>
    </row>
    <row r="41" spans="2:9">
      <c r="B41" s="198" t="s">
        <v>169</v>
      </c>
      <c r="D41" s="198"/>
      <c r="E41" s="198"/>
    </row>
    <row r="42" spans="2:9">
      <c r="B42" s="198" t="s">
        <v>170</v>
      </c>
      <c r="D42" s="198"/>
      <c r="E42" s="198"/>
    </row>
    <row r="43" spans="2:9">
      <c r="B43" s="541" t="s">
        <v>171</v>
      </c>
      <c r="C43" s="541"/>
      <c r="D43" s="541"/>
      <c r="E43" s="541"/>
    </row>
  </sheetData>
  <mergeCells count="10">
    <mergeCell ref="F6:F8"/>
    <mergeCell ref="C6:C8"/>
    <mergeCell ref="D6:D8"/>
    <mergeCell ref="B2:E2"/>
    <mergeCell ref="B4:E4"/>
    <mergeCell ref="B6:B8"/>
    <mergeCell ref="B39:E39"/>
    <mergeCell ref="B43:E43"/>
    <mergeCell ref="E6:E8"/>
    <mergeCell ref="B37:D37"/>
  </mergeCells>
  <phoneticPr fontId="7" type="noConversion"/>
  <hyperlinks>
    <hyperlink ref="D14" location="'NOTES - FORM 2'!B7" display="'NOTES - FORM 2'!B7" xr:uid="{00000000-0004-0000-0400-000000000000}"/>
    <hyperlink ref="D18" location="'NOTES - FORM 2'!B31" display="'NOTES - FORM 2'!B31" xr:uid="{00000000-0004-0000-0400-000001000000}"/>
    <hyperlink ref="D19" location="'NOTES - FORM 2'!B41" display="'NOTES - FORM 2'!B41" xr:uid="{00000000-0004-0000-0400-000002000000}"/>
    <hyperlink ref="D20" location="'NOTES - FORM 2'!B51" display="'NOTES - FORM 2'!B51" xr:uid="{00000000-0004-0000-0400-000003000000}"/>
    <hyperlink ref="D21" location="'NOTES - FORM 2'!B61" display="'NOTES - FORM 2'!B61" xr:uid="{00000000-0004-0000-0400-000004000000}"/>
  </hyperlinks>
  <pageMargins left="0.9448818897637796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99"/>
    <pageSetUpPr fitToPage="1"/>
  </sheetPr>
  <dimension ref="B2:I61"/>
  <sheetViews>
    <sheetView topLeftCell="A44" workbookViewId="0">
      <selection activeCell="G44" sqref="G44"/>
    </sheetView>
  </sheetViews>
  <sheetFormatPr defaultColWidth="9.140625" defaultRowHeight="13.15"/>
  <cols>
    <col min="1" max="1" width="6" style="198" customWidth="1"/>
    <col min="2" max="2" width="7" style="246" customWidth="1"/>
    <col min="3" max="3" width="39.7109375" style="198" customWidth="1"/>
    <col min="4" max="4" width="7.85546875" style="246" customWidth="1"/>
    <col min="5" max="5" width="18.42578125" style="247" customWidth="1"/>
    <col min="6" max="6" width="18.85546875" style="198" customWidth="1"/>
    <col min="7" max="8" width="10" style="198" bestFit="1" customWidth="1"/>
    <col min="9" max="16384" width="9.140625" style="198"/>
  </cols>
  <sheetData>
    <row r="2" spans="2:7">
      <c r="B2" s="540" t="s">
        <v>172</v>
      </c>
      <c r="C2" s="540"/>
      <c r="D2" s="540"/>
      <c r="E2" s="219"/>
    </row>
    <row r="3" spans="2:7" ht="13.9" thickBot="1">
      <c r="F3" s="402" t="s">
        <v>173</v>
      </c>
    </row>
    <row r="4" spans="2:7" s="221" customFormat="1" ht="12.75" customHeight="1">
      <c r="B4" s="551" t="s">
        <v>140</v>
      </c>
      <c r="C4" s="555" t="s">
        <v>141</v>
      </c>
      <c r="D4" s="530" t="s">
        <v>142</v>
      </c>
      <c r="E4" s="557" t="s">
        <v>174</v>
      </c>
      <c r="F4" s="552" t="s">
        <v>175</v>
      </c>
    </row>
    <row r="5" spans="2:7" s="221" customFormat="1" ht="20.25" customHeight="1" thickBot="1">
      <c r="B5" s="550"/>
      <c r="C5" s="556"/>
      <c r="D5" s="531"/>
      <c r="E5" s="558"/>
      <c r="F5" s="553"/>
    </row>
    <row r="6" spans="2:7">
      <c r="B6" s="363" t="s">
        <v>176</v>
      </c>
      <c r="C6" s="362" t="s">
        <v>177</v>
      </c>
      <c r="D6" s="248"/>
      <c r="E6" s="389"/>
      <c r="F6" s="217"/>
    </row>
    <row r="7" spans="2:7">
      <c r="B7" s="236">
        <v>1</v>
      </c>
      <c r="C7" s="204" t="s">
        <v>178</v>
      </c>
      <c r="D7" s="239"/>
      <c r="E7" s="252"/>
      <c r="F7" s="214"/>
    </row>
    <row r="8" spans="2:7">
      <c r="B8" s="236">
        <v>2</v>
      </c>
      <c r="C8" s="204" t="s">
        <v>179</v>
      </c>
      <c r="D8" s="401">
        <v>6</v>
      </c>
      <c r="E8" s="252">
        <f>'NOTES - FORM 3 (1)'!D22</f>
        <v>0</v>
      </c>
      <c r="F8" s="214"/>
    </row>
    <row r="9" spans="2:7">
      <c r="B9" s="236">
        <v>3</v>
      </c>
      <c r="C9" s="204" t="s">
        <v>180</v>
      </c>
      <c r="D9" s="456">
        <v>7</v>
      </c>
      <c r="E9" s="252">
        <f>'NOTES - FORM 3 (1)'!D34</f>
        <v>0</v>
      </c>
      <c r="F9" s="214"/>
    </row>
    <row r="10" spans="2:7">
      <c r="B10" s="236">
        <v>4</v>
      </c>
      <c r="C10" s="204" t="s">
        <v>181</v>
      </c>
      <c r="D10" s="401">
        <v>8</v>
      </c>
      <c r="E10" s="252">
        <f>'NOTES - FORM 3 (1)'!D49</f>
        <v>0</v>
      </c>
      <c r="F10" s="214"/>
    </row>
    <row r="11" spans="2:7">
      <c r="B11" s="236">
        <v>5</v>
      </c>
      <c r="C11" s="204" t="s">
        <v>182</v>
      </c>
      <c r="D11" s="401">
        <v>9</v>
      </c>
      <c r="E11" s="252">
        <f>'NOTES - FORM 3 (1)'!D67</f>
        <v>0</v>
      </c>
      <c r="F11" s="214"/>
    </row>
    <row r="12" spans="2:7">
      <c r="B12" s="236">
        <v>7</v>
      </c>
      <c r="C12" s="412" t="s">
        <v>183</v>
      </c>
      <c r="D12" s="401">
        <v>10</v>
      </c>
      <c r="E12" s="247">
        <f>'NOTES - FORM 3 (2)'!D20</f>
        <v>0</v>
      </c>
      <c r="F12" s="253"/>
    </row>
    <row r="13" spans="2:7">
      <c r="B13" s="236">
        <v>8</v>
      </c>
      <c r="C13" s="204" t="s">
        <v>184</v>
      </c>
      <c r="D13" s="554">
        <v>11</v>
      </c>
      <c r="E13" s="252">
        <f>'NOTES - FORM 3 (3)'!G11</f>
        <v>0</v>
      </c>
      <c r="F13" s="214"/>
      <c r="G13" s="235"/>
    </row>
    <row r="14" spans="2:7">
      <c r="B14" s="236"/>
      <c r="C14" s="204" t="s">
        <v>185</v>
      </c>
      <c r="D14" s="554"/>
      <c r="E14" s="252">
        <f>'NOTES - FORM 3 (3)'!G16</f>
        <v>0</v>
      </c>
      <c r="F14" s="214"/>
      <c r="G14" s="235"/>
    </row>
    <row r="15" spans="2:7">
      <c r="B15" s="236"/>
      <c r="C15" s="204" t="s">
        <v>186</v>
      </c>
      <c r="D15" s="554"/>
      <c r="E15" s="252">
        <f>'NOTES - FORM 3 (3)'!G19</f>
        <v>0</v>
      </c>
      <c r="F15" s="214"/>
      <c r="G15" s="235"/>
    </row>
    <row r="16" spans="2:7">
      <c r="B16" s="236">
        <v>9</v>
      </c>
      <c r="C16" s="204" t="s">
        <v>187</v>
      </c>
      <c r="D16" s="409">
        <v>12</v>
      </c>
      <c r="E16" s="247">
        <f>'NOTES - FORM 3 (3)'!D34</f>
        <v>0</v>
      </c>
      <c r="F16" s="214"/>
      <c r="G16" s="235"/>
    </row>
    <row r="17" spans="2:9">
      <c r="B17" s="236">
        <v>10</v>
      </c>
      <c r="C17" s="204" t="s">
        <v>188</v>
      </c>
      <c r="D17" s="401">
        <v>13</v>
      </c>
      <c r="E17" s="247">
        <f>'NOTES - FORM 3 (3)'!D44</f>
        <v>0</v>
      </c>
      <c r="F17" s="214"/>
    </row>
    <row r="18" spans="2:9" ht="13.9" thickBot="1">
      <c r="B18" s="236">
        <v>11</v>
      </c>
      <c r="C18" s="204" t="s">
        <v>189</v>
      </c>
      <c r="D18" s="401">
        <v>14</v>
      </c>
      <c r="E18" s="247">
        <f>'NOTES - FORM 3 (3)'!D63</f>
        <v>0</v>
      </c>
      <c r="F18" s="214"/>
    </row>
    <row r="19" spans="2:9" ht="13.9" thickBot="1">
      <c r="B19" s="236">
        <v>12</v>
      </c>
      <c r="C19" s="250" t="s">
        <v>190</v>
      </c>
      <c r="D19" s="239"/>
      <c r="E19" s="435">
        <f>SUM(E7:E18)</f>
        <v>0</v>
      </c>
      <c r="F19" s="259">
        <f>SUM(F7:F18)</f>
        <v>0</v>
      </c>
    </row>
    <row r="20" spans="2:9">
      <c r="B20" s="236"/>
      <c r="C20" s="204"/>
      <c r="D20" s="236"/>
      <c r="E20" s="251"/>
      <c r="F20" s="214"/>
    </row>
    <row r="21" spans="2:9" s="219" customFormat="1">
      <c r="B21" s="239" t="s">
        <v>191</v>
      </c>
      <c r="C21" s="390" t="s">
        <v>192</v>
      </c>
      <c r="D21" s="239"/>
      <c r="E21" s="391"/>
      <c r="F21" s="356"/>
    </row>
    <row r="22" spans="2:9">
      <c r="B22" s="413"/>
      <c r="C22" s="250" t="s">
        <v>193</v>
      </c>
      <c r="D22" s="236"/>
      <c r="E22" s="251"/>
      <c r="F22" s="214"/>
    </row>
    <row r="23" spans="2:9">
      <c r="B23" s="236">
        <v>13</v>
      </c>
      <c r="C23" s="204" t="s">
        <v>194</v>
      </c>
      <c r="D23" s="236"/>
      <c r="E23" s="251">
        <f>'FORM 4'!D31</f>
        <v>0</v>
      </c>
      <c r="F23" s="214">
        <f>'FORM 4'!D19</f>
        <v>0</v>
      </c>
    </row>
    <row r="24" spans="2:9">
      <c r="B24" s="236">
        <v>14</v>
      </c>
      <c r="C24" s="204" t="s">
        <v>195</v>
      </c>
      <c r="D24" s="236"/>
      <c r="E24" s="251">
        <f>'FORM 4'!E31</f>
        <v>0</v>
      </c>
      <c r="F24" s="214">
        <f>'FORM 4'!E19</f>
        <v>0</v>
      </c>
      <c r="G24" s="241"/>
      <c r="H24" s="241"/>
    </row>
    <row r="25" spans="2:9">
      <c r="B25" s="236">
        <v>15</v>
      </c>
      <c r="C25" s="204" t="s">
        <v>196</v>
      </c>
      <c r="D25" s="239"/>
      <c r="E25" s="251">
        <f>'FORM 4'!F31</f>
        <v>0</v>
      </c>
      <c r="F25" s="214">
        <f>'FORM 4'!F19</f>
        <v>0</v>
      </c>
      <c r="G25" s="241"/>
    </row>
    <row r="26" spans="2:9" ht="13.9" thickBot="1">
      <c r="B26" s="236">
        <v>16</v>
      </c>
      <c r="C26" s="204" t="s">
        <v>197</v>
      </c>
      <c r="D26" s="239"/>
      <c r="E26" s="251">
        <f>'FORM 4'!G31</f>
        <v>0</v>
      </c>
      <c r="F26" s="214">
        <f>'FORM 4'!G19</f>
        <v>0</v>
      </c>
      <c r="G26" s="241"/>
    </row>
    <row r="27" spans="2:9" ht="13.9" thickBot="1">
      <c r="B27" s="236">
        <v>17</v>
      </c>
      <c r="C27" s="250" t="s">
        <v>198</v>
      </c>
      <c r="D27" s="236"/>
      <c r="E27" s="258">
        <f>SUM(E23:E26)</f>
        <v>0</v>
      </c>
      <c r="F27" s="258">
        <f>SUM(F23:F26)</f>
        <v>0</v>
      </c>
      <c r="G27" s="241"/>
      <c r="H27" s="241"/>
    </row>
    <row r="28" spans="2:9">
      <c r="B28" s="236"/>
      <c r="C28" s="204"/>
      <c r="D28" s="239"/>
      <c r="E28" s="249"/>
      <c r="F28" s="217"/>
      <c r="G28" s="241"/>
    </row>
    <row r="29" spans="2:9">
      <c r="B29" s="236"/>
      <c r="C29" s="250" t="s">
        <v>199</v>
      </c>
      <c r="D29" s="488"/>
      <c r="E29" s="251"/>
      <c r="F29" s="214"/>
      <c r="G29" s="241"/>
    </row>
    <row r="30" spans="2:9">
      <c r="B30" s="236">
        <v>18</v>
      </c>
      <c r="C30" s="204" t="s">
        <v>200</v>
      </c>
      <c r="D30" s="401">
        <v>15</v>
      </c>
      <c r="E30" s="251">
        <f>'NOTES - FORM 3 (3)'!D73</f>
        <v>0</v>
      </c>
      <c r="F30" s="214"/>
      <c r="G30" s="241"/>
      <c r="H30" s="241"/>
    </row>
    <row r="31" spans="2:9">
      <c r="B31" s="236">
        <v>19</v>
      </c>
      <c r="C31" s="204" t="s">
        <v>201</v>
      </c>
      <c r="D31" s="489"/>
      <c r="E31" s="251"/>
      <c r="F31" s="214"/>
      <c r="G31" s="241"/>
      <c r="H31" s="241"/>
    </row>
    <row r="32" spans="2:9">
      <c r="B32" s="236">
        <v>20</v>
      </c>
      <c r="C32" s="204" t="s">
        <v>202</v>
      </c>
      <c r="D32" s="401">
        <v>16</v>
      </c>
      <c r="E32" s="251">
        <f>'NOTES - FORM 3 (3)'!F83</f>
        <v>0</v>
      </c>
      <c r="F32" s="214"/>
      <c r="G32" s="235"/>
      <c r="I32" s="241"/>
    </row>
    <row r="33" spans="2:9">
      <c r="B33" s="236">
        <v>21</v>
      </c>
      <c r="C33" s="204" t="s">
        <v>203</v>
      </c>
      <c r="D33" s="202"/>
      <c r="E33" s="251"/>
      <c r="F33" s="214"/>
      <c r="G33" s="235"/>
      <c r="I33" s="241"/>
    </row>
    <row r="34" spans="2:9">
      <c r="B34" s="236">
        <v>22</v>
      </c>
      <c r="C34" s="204" t="s">
        <v>204</v>
      </c>
      <c r="D34" s="401">
        <v>17</v>
      </c>
      <c r="E34" s="251">
        <f>'NOTES - FORM 3 (3)'!D93</f>
        <v>0</v>
      </c>
      <c r="F34" s="214"/>
      <c r="G34" s="235"/>
      <c r="I34" s="241"/>
    </row>
    <row r="35" spans="2:9" ht="16.149999999999999" customHeight="1" thickBot="1">
      <c r="B35" s="236">
        <v>23</v>
      </c>
      <c r="C35" s="255" t="s">
        <v>205</v>
      </c>
      <c r="D35" s="401">
        <v>18</v>
      </c>
      <c r="E35" s="251">
        <f>'NOTES - FORM 3 (3)'!D105</f>
        <v>0</v>
      </c>
      <c r="F35" s="243"/>
    </row>
    <row r="36" spans="2:9" ht="13.9" thickBot="1">
      <c r="B36" s="236">
        <v>24</v>
      </c>
      <c r="C36" s="250" t="s">
        <v>206</v>
      </c>
      <c r="D36" s="489"/>
      <c r="E36" s="258">
        <f>SUM(E30:E35)</f>
        <v>0</v>
      </c>
      <c r="F36" s="259">
        <f>SUM(F30:F35)</f>
        <v>0</v>
      </c>
      <c r="G36" s="241"/>
    </row>
    <row r="37" spans="2:9" ht="13.9" thickBot="1">
      <c r="B37" s="360">
        <v>25</v>
      </c>
      <c r="C37" s="256" t="s">
        <v>207</v>
      </c>
      <c r="D37" s="257"/>
      <c r="E37" s="258">
        <f>+E36+E27</f>
        <v>0</v>
      </c>
      <c r="F37" s="259">
        <f>+F36+F27</f>
        <v>0</v>
      </c>
    </row>
    <row r="38" spans="2:9">
      <c r="C38" s="457" t="s">
        <v>208</v>
      </c>
      <c r="E38" s="241">
        <f>E37-E19</f>
        <v>0</v>
      </c>
      <c r="F38" s="241">
        <f>F37-F19</f>
        <v>0</v>
      </c>
    </row>
    <row r="40" spans="2:9">
      <c r="B40" s="219" t="s">
        <v>166</v>
      </c>
      <c r="C40" s="246"/>
      <c r="D40" s="247"/>
      <c r="E40" s="198"/>
    </row>
    <row r="41" spans="2:9">
      <c r="B41" s="198" t="s">
        <v>209</v>
      </c>
      <c r="C41" s="246"/>
      <c r="D41" s="247"/>
      <c r="E41" s="198"/>
      <c r="H41" s="260"/>
    </row>
    <row r="42" spans="2:9">
      <c r="B42" s="198"/>
      <c r="C42" s="246"/>
      <c r="D42" s="247"/>
      <c r="E42" s="198"/>
      <c r="H42" s="260"/>
    </row>
    <row r="43" spans="2:9">
      <c r="B43" s="198" t="s">
        <v>210</v>
      </c>
      <c r="C43" s="246"/>
      <c r="D43" s="247"/>
      <c r="E43" s="198"/>
    </row>
    <row r="44" spans="2:9">
      <c r="B44" s="198" t="s">
        <v>211</v>
      </c>
      <c r="C44" s="246"/>
      <c r="D44" s="247"/>
      <c r="E44" s="198"/>
    </row>
    <row r="45" spans="2:9">
      <c r="B45" s="198"/>
      <c r="C45" s="246"/>
      <c r="D45" s="247"/>
      <c r="E45" s="198"/>
    </row>
    <row r="46" spans="2:9">
      <c r="B46" s="198" t="s">
        <v>212</v>
      </c>
      <c r="C46" s="246"/>
      <c r="D46" s="247"/>
      <c r="E46" s="198"/>
    </row>
    <row r="47" spans="2:9">
      <c r="B47" s="198" t="s">
        <v>213</v>
      </c>
      <c r="C47" s="246"/>
      <c r="D47" s="247"/>
      <c r="E47" s="198"/>
    </row>
    <row r="48" spans="2:9">
      <c r="B48" s="198" t="s">
        <v>214</v>
      </c>
      <c r="C48" s="246"/>
      <c r="D48" s="247"/>
      <c r="E48" s="198"/>
    </row>
    <row r="49" spans="2:5">
      <c r="B49" s="198"/>
      <c r="C49" s="246"/>
      <c r="D49" s="247"/>
      <c r="E49" s="198"/>
    </row>
    <row r="50" spans="2:5">
      <c r="B50" s="198" t="s">
        <v>215</v>
      </c>
      <c r="C50" s="246"/>
      <c r="D50" s="247"/>
      <c r="E50" s="198"/>
    </row>
    <row r="51" spans="2:5">
      <c r="B51" s="198" t="s">
        <v>216</v>
      </c>
      <c r="C51" s="246"/>
      <c r="D51" s="247"/>
      <c r="E51" s="198"/>
    </row>
    <row r="52" spans="2:5">
      <c r="B52" s="198" t="s">
        <v>217</v>
      </c>
      <c r="C52" s="246"/>
      <c r="D52" s="247"/>
      <c r="E52" s="198"/>
    </row>
    <row r="53" spans="2:5">
      <c r="B53" s="198"/>
      <c r="C53" s="246"/>
      <c r="D53" s="247"/>
      <c r="E53" s="198"/>
    </row>
    <row r="54" spans="2:5" ht="14.45">
      <c r="B54" s="198" t="s">
        <v>218</v>
      </c>
      <c r="C54" s="246"/>
      <c r="D54" s="247"/>
      <c r="E54" s="198"/>
    </row>
    <row r="55" spans="2:5">
      <c r="B55" s="198" t="s">
        <v>219</v>
      </c>
      <c r="C55" s="246"/>
      <c r="D55" s="247"/>
      <c r="E55" s="198"/>
    </row>
    <row r="56" spans="2:5">
      <c r="B56" s="198"/>
      <c r="C56" s="246"/>
      <c r="D56" s="247"/>
      <c r="E56" s="198"/>
    </row>
    <row r="57" spans="2:5">
      <c r="B57" s="198" t="s">
        <v>220</v>
      </c>
      <c r="C57" s="246"/>
      <c r="D57" s="247"/>
      <c r="E57" s="198"/>
    </row>
    <row r="58" spans="2:5">
      <c r="B58" s="198"/>
      <c r="C58" s="246"/>
      <c r="D58" s="247"/>
      <c r="E58" s="198"/>
    </row>
    <row r="59" spans="2:5">
      <c r="B59" s="198" t="s">
        <v>221</v>
      </c>
      <c r="C59" s="246"/>
      <c r="D59" s="247"/>
      <c r="E59" s="198"/>
    </row>
    <row r="60" spans="2:5">
      <c r="B60" s="198" t="s">
        <v>222</v>
      </c>
      <c r="C60" s="246"/>
      <c r="D60" s="247"/>
      <c r="E60" s="198"/>
    </row>
    <row r="61" spans="2:5">
      <c r="B61" s="198"/>
      <c r="C61" s="246"/>
      <c r="D61" s="247"/>
      <c r="E61" s="198"/>
    </row>
  </sheetData>
  <mergeCells count="7">
    <mergeCell ref="B2:D2"/>
    <mergeCell ref="B4:B5"/>
    <mergeCell ref="F4:F5"/>
    <mergeCell ref="D13:D15"/>
    <mergeCell ref="C4:C5"/>
    <mergeCell ref="E4:E5"/>
    <mergeCell ref="D4:D5"/>
  </mergeCells>
  <phoneticPr fontId="7" type="noConversion"/>
  <hyperlinks>
    <hyperlink ref="D8" location="'NOTES - FORM 3 (1)'!B7" display="'NOTES - FORM 3 (1)'!B7" xr:uid="{00000000-0004-0000-0500-000000000000}"/>
    <hyperlink ref="D10" location="'NOTES - FORM 3 (1)'!B37" display="'NOTES - FORM 3 (1)'!B37" xr:uid="{00000000-0004-0000-0500-000001000000}"/>
    <hyperlink ref="D11" location="'NOTES - FORM 3 (1)'!B52" display="'NOTES - FORM 3 (1)'!B52" xr:uid="{00000000-0004-0000-0500-000002000000}"/>
    <hyperlink ref="D12" location="'NOTES - FORM 3 (2)'!B7" display="'NOTES - FORM 3 (2)'!B7" xr:uid="{00000000-0004-0000-0500-000003000000}"/>
    <hyperlink ref="D13:D15" location="'NOTES - FORM 3 (3)'!B7" display="'NOTES - FORM 3 (3)'!B7" xr:uid="{00000000-0004-0000-0500-000004000000}"/>
    <hyperlink ref="D16" location="'NOTES - FORM 3 (3)'!B25" display="'NOTES - FORM 3 (3)'!B25" xr:uid="{00000000-0004-0000-0500-000005000000}"/>
    <hyperlink ref="D17" location="'NOTES - FORM 3 (3)'!B37" display="'NOTES - FORM 3 (3)'!B37" xr:uid="{00000000-0004-0000-0500-000006000000}"/>
    <hyperlink ref="D9" location="'NOTES - FORM 3 (1)'!B25" display="'NOTES - FORM 3 (1)'!B25" xr:uid="{00000000-0004-0000-0500-000007000000}"/>
    <hyperlink ref="D30" location="'NOTES - FORM 3 (3)'!B66" display="'NOTES - FORM 3 (3)'!B66" xr:uid="{00000000-0004-0000-0500-000008000000}"/>
    <hyperlink ref="D32" location="'NOTES - FORM 3 (3)'!B76" display="'NOTES - FORM 3 (3)'!B76" xr:uid="{00000000-0004-0000-0500-000009000000}"/>
    <hyperlink ref="D35" location="'NOTES - FORM 3 (3)'!B96" display="'NOTES - FORM 3 (3)'!B96" xr:uid="{00000000-0004-0000-0500-00000A000000}"/>
    <hyperlink ref="D18" location="'NOTES - FORM 3 (3)'!B47" display="'NOTES - FORM 3 (3)'!B47" xr:uid="{00000000-0004-0000-0500-00000B000000}"/>
    <hyperlink ref="D34" location="'NOTES - FORM 3 (3)'!B86" display="'NOTES - FORM 3 (3)'!B86" xr:uid="{00000000-0004-0000-0500-00000C000000}"/>
  </hyperlinks>
  <pageMargins left="0.9055118110236221" right="0.74803149606299213" top="0.70866141732283472" bottom="0.15748031496062992" header="0.59055118110236227" footer="0.15748031496062992"/>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CCFF"/>
  </sheetPr>
  <dimension ref="B2:H40"/>
  <sheetViews>
    <sheetView showGridLines="0" zoomScale="85" zoomScaleNormal="85" workbookViewId="0">
      <selection activeCell="D16" sqref="D16"/>
    </sheetView>
  </sheetViews>
  <sheetFormatPr defaultColWidth="9.140625" defaultRowHeight="13.15"/>
  <cols>
    <col min="1" max="1" width="5.42578125" style="198" customWidth="1"/>
    <col min="2" max="2" width="6.140625" style="198" customWidth="1"/>
    <col min="3" max="3" width="45.7109375" style="198" customWidth="1"/>
    <col min="4" max="8" width="15.7109375" style="198" customWidth="1"/>
    <col min="9" max="9" width="9.140625" style="198" customWidth="1"/>
    <col min="10" max="16384" width="9.140625" style="198"/>
  </cols>
  <sheetData>
    <row r="2" spans="2:8">
      <c r="B2" s="540" t="s">
        <v>223</v>
      </c>
      <c r="C2" s="540"/>
      <c r="D2" s="540"/>
      <c r="E2" s="540"/>
      <c r="F2" s="540"/>
      <c r="G2" s="540"/>
    </row>
    <row r="3" spans="2:8">
      <c r="B3" s="324"/>
      <c r="C3" s="324"/>
      <c r="D3" s="324"/>
      <c r="E3" s="324"/>
      <c r="F3" s="324"/>
      <c r="G3" s="324"/>
    </row>
    <row r="4" spans="2:8">
      <c r="B4" s="219" t="s">
        <v>82</v>
      </c>
    </row>
    <row r="5" spans="2:8" ht="13.9" thickBot="1">
      <c r="F5" s="560" t="s">
        <v>224</v>
      </c>
      <c r="G5" s="560"/>
      <c r="H5" s="198" t="s">
        <v>111</v>
      </c>
    </row>
    <row r="6" spans="2:8" s="221" customFormat="1" ht="12.75" customHeight="1">
      <c r="B6" s="551" t="s">
        <v>140</v>
      </c>
      <c r="C6" s="530" t="s">
        <v>225</v>
      </c>
      <c r="D6" s="530" t="s">
        <v>194</v>
      </c>
      <c r="E6" s="530" t="s">
        <v>195</v>
      </c>
      <c r="F6" s="530" t="s">
        <v>226</v>
      </c>
      <c r="G6" s="530" t="s">
        <v>197</v>
      </c>
      <c r="H6" s="530" t="s">
        <v>89</v>
      </c>
    </row>
    <row r="7" spans="2:8" s="221" customFormat="1">
      <c r="B7" s="549"/>
      <c r="C7" s="534"/>
      <c r="D7" s="534"/>
      <c r="E7" s="534"/>
      <c r="F7" s="534"/>
      <c r="G7" s="534"/>
      <c r="H7" s="534"/>
    </row>
    <row r="8" spans="2:8" s="221" customFormat="1" ht="13.15" customHeight="1" thickBot="1">
      <c r="B8" s="550"/>
      <c r="C8" s="534"/>
      <c r="D8" s="531"/>
      <c r="E8" s="531"/>
      <c r="F8" s="531"/>
      <c r="G8" s="531"/>
      <c r="H8" s="531"/>
    </row>
    <row r="9" spans="2:8" s="221" customFormat="1" ht="15" customHeight="1" thickBot="1">
      <c r="B9" s="314">
        <v>1</v>
      </c>
      <c r="C9" s="430" t="s">
        <v>227</v>
      </c>
      <c r="D9" s="452"/>
      <c r="E9" s="453"/>
      <c r="F9" s="453"/>
      <c r="G9" s="453"/>
      <c r="H9" s="453">
        <f>SUM(D9:G9)</f>
        <v>0</v>
      </c>
    </row>
    <row r="10" spans="2:8" s="221" customFormat="1" ht="15" customHeight="1">
      <c r="B10" s="315"/>
      <c r="C10" s="431"/>
      <c r="D10" s="454"/>
      <c r="E10" s="455"/>
      <c r="F10" s="455"/>
      <c r="G10" s="455"/>
      <c r="H10" s="287"/>
    </row>
    <row r="11" spans="2:8" s="221" customFormat="1" ht="15" customHeight="1">
      <c r="B11" s="315">
        <v>2</v>
      </c>
      <c r="C11" s="242" t="s">
        <v>228</v>
      </c>
      <c r="D11" s="454"/>
      <c r="E11" s="455"/>
      <c r="F11" s="455"/>
      <c r="G11" s="455"/>
      <c r="H11" s="287">
        <f t="shared" ref="H11:H17" si="0">SUM(D11:G11)</f>
        <v>0</v>
      </c>
    </row>
    <row r="12" spans="2:8" s="221" customFormat="1" ht="15" customHeight="1">
      <c r="B12" s="315">
        <v>3</v>
      </c>
      <c r="C12" s="433" t="s">
        <v>229</v>
      </c>
      <c r="D12" s="454"/>
      <c r="E12" s="455"/>
      <c r="F12" s="455"/>
      <c r="G12" s="455"/>
      <c r="H12" s="287">
        <f t="shared" si="0"/>
        <v>0</v>
      </c>
    </row>
    <row r="13" spans="2:8" s="221" customFormat="1" ht="15" customHeight="1">
      <c r="B13" s="315"/>
      <c r="C13" s="433"/>
      <c r="D13" s="454"/>
      <c r="E13" s="455"/>
      <c r="F13" s="455"/>
      <c r="G13" s="455"/>
      <c r="H13" s="287"/>
    </row>
    <row r="14" spans="2:8" s="221" customFormat="1" ht="15" customHeight="1">
      <c r="B14" s="315">
        <v>4</v>
      </c>
      <c r="C14" s="202" t="s">
        <v>230</v>
      </c>
      <c r="D14" s="454"/>
      <c r="E14" s="455"/>
      <c r="F14" s="455"/>
      <c r="G14" s="455"/>
      <c r="H14" s="287">
        <f t="shared" si="0"/>
        <v>0</v>
      </c>
    </row>
    <row r="15" spans="2:8" s="221" customFormat="1" ht="15" customHeight="1">
      <c r="B15" s="315">
        <v>5</v>
      </c>
      <c r="C15" s="202" t="s">
        <v>231</v>
      </c>
      <c r="D15" s="454"/>
      <c r="E15" s="455"/>
      <c r="F15" s="455"/>
      <c r="G15" s="455"/>
      <c r="H15" s="287">
        <f t="shared" si="0"/>
        <v>0</v>
      </c>
    </row>
    <row r="16" spans="2:8" s="221" customFormat="1" ht="15" customHeight="1">
      <c r="B16" s="315">
        <v>6</v>
      </c>
      <c r="C16" s="202" t="s">
        <v>232</v>
      </c>
      <c r="D16" s="454"/>
      <c r="E16" s="455"/>
      <c r="F16" s="455"/>
      <c r="G16" s="455"/>
      <c r="H16" s="287">
        <f t="shared" si="0"/>
        <v>0</v>
      </c>
    </row>
    <row r="17" spans="2:8" s="221" customFormat="1" ht="15" customHeight="1">
      <c r="B17" s="315">
        <v>7</v>
      </c>
      <c r="C17" s="433" t="s">
        <v>233</v>
      </c>
      <c r="D17" s="454"/>
      <c r="E17" s="455"/>
      <c r="F17" s="455"/>
      <c r="G17" s="455"/>
      <c r="H17" s="287">
        <f t="shared" si="0"/>
        <v>0</v>
      </c>
    </row>
    <row r="18" spans="2:8" s="221" customFormat="1" ht="15" customHeight="1" thickBot="1">
      <c r="B18" s="315"/>
      <c r="C18" s="202"/>
      <c r="D18" s="454"/>
      <c r="E18" s="455"/>
      <c r="F18" s="455"/>
      <c r="G18" s="455"/>
      <c r="H18" s="287"/>
    </row>
    <row r="19" spans="2:8" s="221" customFormat="1" ht="15" customHeight="1" thickBot="1">
      <c r="B19" s="315">
        <v>8</v>
      </c>
      <c r="C19" s="202" t="s">
        <v>234</v>
      </c>
      <c r="D19" s="452">
        <f>SUM(D9:D18)</f>
        <v>0</v>
      </c>
      <c r="E19" s="453">
        <f>SUM(E9:E18)</f>
        <v>0</v>
      </c>
      <c r="F19" s="453">
        <f>SUM(F9:F18)</f>
        <v>0</v>
      </c>
      <c r="G19" s="453">
        <f>SUM(G9:G18)</f>
        <v>0</v>
      </c>
      <c r="H19" s="453">
        <f>SUM(H9:H18)</f>
        <v>0</v>
      </c>
    </row>
    <row r="20" spans="2:8" s="221" customFormat="1" ht="15" customHeight="1" thickBot="1">
      <c r="B20" s="315"/>
      <c r="C20" s="202"/>
      <c r="D20" s="454"/>
      <c r="E20" s="455"/>
      <c r="F20" s="455"/>
      <c r="G20" s="455"/>
      <c r="H20" s="455"/>
    </row>
    <row r="21" spans="2:8" s="221" customFormat="1" ht="15" customHeight="1" thickBot="1">
      <c r="B21" s="315">
        <v>9</v>
      </c>
      <c r="C21" s="202" t="s">
        <v>235</v>
      </c>
      <c r="D21" s="452">
        <f>D19</f>
        <v>0</v>
      </c>
      <c r="E21" s="452">
        <f>E19</f>
        <v>0</v>
      </c>
      <c r="F21" s="452">
        <f>F19</f>
        <v>0</v>
      </c>
      <c r="G21" s="452">
        <f>G19</f>
        <v>0</v>
      </c>
      <c r="H21" s="453">
        <f>SUM(D21:G21)</f>
        <v>0</v>
      </c>
    </row>
    <row r="22" spans="2:8" s="221" customFormat="1" ht="15" customHeight="1">
      <c r="B22" s="315"/>
      <c r="C22" s="432"/>
      <c r="D22" s="454"/>
      <c r="E22" s="455"/>
      <c r="F22" s="455"/>
      <c r="G22" s="455"/>
      <c r="H22" s="287"/>
    </row>
    <row r="23" spans="2:8" ht="15" customHeight="1">
      <c r="B23" s="201">
        <v>10</v>
      </c>
      <c r="C23" s="242" t="s">
        <v>236</v>
      </c>
      <c r="D23" s="439"/>
      <c r="E23" s="438"/>
      <c r="F23" s="438">
        <f>'FORM 2'!E27</f>
        <v>0</v>
      </c>
      <c r="G23" s="438"/>
      <c r="H23" s="287">
        <f>SUM(D23:G23)</f>
        <v>0</v>
      </c>
    </row>
    <row r="24" spans="2:8" ht="15" customHeight="1">
      <c r="B24" s="201">
        <v>11</v>
      </c>
      <c r="C24" s="433" t="s">
        <v>229</v>
      </c>
      <c r="D24" s="439"/>
      <c r="E24" s="438"/>
      <c r="F24" s="438">
        <f>'FORM 2'!E33</f>
        <v>0</v>
      </c>
      <c r="G24" s="438"/>
      <c r="H24" s="287">
        <f t="shared" ref="H24:H29" si="1">SUM(D24:G24)</f>
        <v>0</v>
      </c>
    </row>
    <row r="25" spans="2:8" ht="15" customHeight="1">
      <c r="B25" s="201"/>
      <c r="C25" s="433"/>
      <c r="D25" s="439"/>
      <c r="E25" s="438"/>
      <c r="F25" s="438"/>
      <c r="G25" s="438"/>
      <c r="H25" s="287"/>
    </row>
    <row r="26" spans="2:8" ht="15" customHeight="1">
      <c r="B26" s="201">
        <v>12</v>
      </c>
      <c r="C26" s="202" t="s">
        <v>230</v>
      </c>
      <c r="D26" s="439"/>
      <c r="E26" s="438"/>
      <c r="F26" s="438"/>
      <c r="G26" s="438"/>
      <c r="H26" s="287">
        <f t="shared" si="1"/>
        <v>0</v>
      </c>
    </row>
    <row r="27" spans="2:8" ht="15" customHeight="1">
      <c r="B27" s="201">
        <v>13</v>
      </c>
      <c r="C27" s="202" t="s">
        <v>231</v>
      </c>
      <c r="D27" s="439"/>
      <c r="E27" s="438"/>
      <c r="F27" s="438"/>
      <c r="G27" s="438"/>
      <c r="H27" s="287">
        <f t="shared" si="1"/>
        <v>0</v>
      </c>
    </row>
    <row r="28" spans="2:8" ht="15" customHeight="1">
      <c r="B28" s="201">
        <v>14</v>
      </c>
      <c r="C28" s="202" t="s">
        <v>232</v>
      </c>
      <c r="D28" s="439"/>
      <c r="E28" s="438"/>
      <c r="F28" s="438"/>
      <c r="G28" s="438"/>
      <c r="H28" s="287">
        <f t="shared" si="1"/>
        <v>0</v>
      </c>
    </row>
    <row r="29" spans="2:8" ht="15" customHeight="1">
      <c r="B29" s="201">
        <v>15</v>
      </c>
      <c r="C29" s="433" t="s">
        <v>233</v>
      </c>
      <c r="D29" s="439"/>
      <c r="E29" s="438"/>
      <c r="F29" s="438"/>
      <c r="G29" s="438"/>
      <c r="H29" s="287">
        <f t="shared" si="1"/>
        <v>0</v>
      </c>
    </row>
    <row r="30" spans="2:8" ht="15" customHeight="1" thickBot="1">
      <c r="B30" s="201"/>
      <c r="C30" s="202"/>
      <c r="D30" s="439"/>
      <c r="E30" s="438"/>
      <c r="F30" s="438"/>
      <c r="G30" s="438"/>
      <c r="H30" s="287"/>
    </row>
    <row r="31" spans="2:8" ht="15" customHeight="1" thickBot="1">
      <c r="B31" s="208">
        <v>16</v>
      </c>
      <c r="C31" s="261" t="s">
        <v>237</v>
      </c>
      <c r="D31" s="434">
        <f>SUM(D19:D29)</f>
        <v>0</v>
      </c>
      <c r="E31" s="434">
        <f t="shared" ref="E31:G31" si="2">SUM(E19:E29)</f>
        <v>0</v>
      </c>
      <c r="F31" s="434">
        <f t="shared" si="2"/>
        <v>0</v>
      </c>
      <c r="G31" s="434">
        <f t="shared" si="2"/>
        <v>0</v>
      </c>
      <c r="H31" s="443">
        <f>SUM(D31:G31)</f>
        <v>0</v>
      </c>
    </row>
    <row r="33" spans="2:8">
      <c r="B33" s="219" t="s">
        <v>166</v>
      </c>
      <c r="C33" s="228"/>
    </row>
    <row r="34" spans="2:8">
      <c r="C34" s="228"/>
    </row>
    <row r="35" spans="2:8" ht="28.5" customHeight="1">
      <c r="B35" s="559" t="s">
        <v>238</v>
      </c>
      <c r="C35" s="526"/>
      <c r="D35" s="526"/>
      <c r="E35" s="526"/>
      <c r="F35" s="526"/>
      <c r="G35" s="526"/>
    </row>
    <row r="36" spans="2:8">
      <c r="B36" s="299" t="s">
        <v>239</v>
      </c>
      <c r="C36" s="228"/>
      <c r="H36" s="241"/>
    </row>
    <row r="37" spans="2:8">
      <c r="C37" s="228"/>
    </row>
    <row r="38" spans="2:8">
      <c r="B38" s="198" t="s">
        <v>240</v>
      </c>
      <c r="C38" s="228"/>
    </row>
    <row r="39" spans="2:8">
      <c r="C39" s="228"/>
    </row>
    <row r="40" spans="2:8">
      <c r="B40" s="459" t="s">
        <v>241</v>
      </c>
    </row>
  </sheetData>
  <mergeCells count="10">
    <mergeCell ref="B35:G35"/>
    <mergeCell ref="B2:G2"/>
    <mergeCell ref="G6:G8"/>
    <mergeCell ref="H6:H8"/>
    <mergeCell ref="C6:C8"/>
    <mergeCell ref="D6:D8"/>
    <mergeCell ref="E6:E8"/>
    <mergeCell ref="F6:F8"/>
    <mergeCell ref="F5:G5"/>
    <mergeCell ref="B6:B8"/>
  </mergeCells>
  <phoneticPr fontId="7" type="noConversion"/>
  <pageMargins left="0.74803149606299213" right="0.35433070866141736" top="0.98425196850393704" bottom="0.98425196850393704"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9FF99"/>
  </sheetPr>
  <dimension ref="B2:L279"/>
  <sheetViews>
    <sheetView topLeftCell="A19" zoomScaleNormal="100" workbookViewId="0">
      <selection activeCell="C28" sqref="C28:C30"/>
    </sheetView>
  </sheetViews>
  <sheetFormatPr defaultColWidth="9.140625" defaultRowHeight="13.15"/>
  <cols>
    <col min="1" max="1" width="6.28515625" style="198" customWidth="1"/>
    <col min="2" max="2" width="6.140625" style="198" customWidth="1"/>
    <col min="3" max="3" width="45.7109375" style="198" customWidth="1"/>
    <col min="4" max="11" width="15.7109375" style="198" customWidth="1"/>
    <col min="12" max="12" width="13.42578125" style="198" customWidth="1"/>
    <col min="13" max="13" width="15.7109375" style="198" customWidth="1"/>
    <col min="14" max="14" width="15.42578125" style="198" customWidth="1"/>
    <col min="15" max="16384" width="9.140625" style="198"/>
  </cols>
  <sheetData>
    <row r="2" spans="2:9">
      <c r="B2" s="219" t="s">
        <v>242</v>
      </c>
      <c r="D2" s="198" t="s">
        <v>173</v>
      </c>
    </row>
    <row r="4" spans="2:9">
      <c r="B4" s="351" t="s">
        <v>243</v>
      </c>
      <c r="C4" s="352"/>
      <c r="D4" s="352"/>
      <c r="E4" s="352"/>
      <c r="F4" s="352"/>
      <c r="G4" s="352"/>
      <c r="H4" s="352"/>
      <c r="I4" s="352"/>
    </row>
    <row r="5" spans="2:9">
      <c r="C5" s="262"/>
      <c r="D5" s="262"/>
      <c r="E5" s="262"/>
      <c r="F5" s="262"/>
      <c r="G5" s="262"/>
      <c r="H5" s="262"/>
    </row>
    <row r="6" spans="2:9">
      <c r="D6" s="262"/>
      <c r="E6" s="262"/>
    </row>
    <row r="7" spans="2:9" ht="13.9" thickBot="1">
      <c r="B7" s="219" t="s">
        <v>244</v>
      </c>
      <c r="D7" s="199"/>
      <c r="E7" s="199"/>
    </row>
    <row r="8" spans="2:9">
      <c r="B8" s="569" t="s">
        <v>140</v>
      </c>
      <c r="C8" s="571" t="s">
        <v>225</v>
      </c>
      <c r="D8" s="573" t="s">
        <v>245</v>
      </c>
      <c r="E8" s="495"/>
    </row>
    <row r="9" spans="2:9">
      <c r="B9" s="570"/>
      <c r="C9" s="572"/>
      <c r="D9" s="574"/>
      <c r="E9" s="495"/>
    </row>
    <row r="10" spans="2:9" ht="13.9" thickBot="1">
      <c r="B10" s="570"/>
      <c r="C10" s="572"/>
      <c r="D10" s="575"/>
      <c r="E10" s="495"/>
    </row>
    <row r="11" spans="2:9">
      <c r="B11" s="314">
        <v>1</v>
      </c>
      <c r="C11" s="200" t="s">
        <v>246</v>
      </c>
      <c r="D11" s="217" t="str">
        <f>I24</f>
        <v>-</v>
      </c>
      <c r="E11" s="252"/>
    </row>
    <row r="12" spans="2:9">
      <c r="B12" s="315">
        <v>2</v>
      </c>
      <c r="C12" s="202"/>
      <c r="D12" s="214"/>
      <c r="E12" s="252"/>
    </row>
    <row r="13" spans="2:9" ht="13.9" thickBot="1">
      <c r="B13" s="315">
        <v>3</v>
      </c>
      <c r="C13" s="202"/>
      <c r="D13" s="214"/>
      <c r="E13" s="252"/>
    </row>
    <row r="14" spans="2:9" ht="13.9" thickBot="1">
      <c r="B14" s="203"/>
      <c r="C14" s="205" t="s">
        <v>134</v>
      </c>
      <c r="D14" s="308">
        <f>SUM(D11:D13)</f>
        <v>0</v>
      </c>
      <c r="E14" s="329"/>
    </row>
    <row r="17" spans="2:11" s="219" customFormat="1" ht="13.9" thickBot="1">
      <c r="B17" s="219" t="s">
        <v>247</v>
      </c>
    </row>
    <row r="18" spans="2:11" ht="79.150000000000006" customHeight="1" thickBot="1">
      <c r="B18" s="567" t="s">
        <v>140</v>
      </c>
      <c r="C18" s="565" t="s">
        <v>248</v>
      </c>
      <c r="D18" s="561" t="s">
        <v>249</v>
      </c>
      <c r="E18" s="496" t="s">
        <v>250</v>
      </c>
      <c r="F18" s="563" t="s">
        <v>251</v>
      </c>
      <c r="G18" s="564"/>
      <c r="H18" s="561" t="s">
        <v>252</v>
      </c>
      <c r="I18" s="561" t="s">
        <v>253</v>
      </c>
    </row>
    <row r="19" spans="2:11" ht="13.9" thickBot="1">
      <c r="B19" s="568"/>
      <c r="C19" s="566"/>
      <c r="D19" s="562"/>
      <c r="E19" s="502"/>
      <c r="F19" s="503" t="s">
        <v>254</v>
      </c>
      <c r="G19" s="503" t="s">
        <v>255</v>
      </c>
      <c r="H19" s="562"/>
      <c r="I19" s="562"/>
    </row>
    <row r="20" spans="2:11" ht="13.15" customHeight="1">
      <c r="B20" s="506">
        <v>1</v>
      </c>
      <c r="C20" s="507"/>
      <c r="D20" s="508"/>
      <c r="E20" s="508"/>
      <c r="F20" s="509"/>
      <c r="G20" s="510"/>
      <c r="H20" s="511"/>
      <c r="I20" s="512" t="e">
        <f>H20/G20</f>
        <v>#DIV/0!</v>
      </c>
    </row>
    <row r="21" spans="2:11">
      <c r="B21" s="505">
        <v>2</v>
      </c>
      <c r="C21" s="504"/>
      <c r="D21" s="497"/>
      <c r="E21" s="497"/>
      <c r="F21" s="498"/>
      <c r="G21" s="500"/>
      <c r="H21" s="501"/>
      <c r="I21" s="499" t="e">
        <f t="shared" ref="I21:I24" si="0">H21/G21</f>
        <v>#DIV/0!</v>
      </c>
    </row>
    <row r="22" spans="2:11">
      <c r="B22" s="505">
        <v>3</v>
      </c>
      <c r="C22" s="504"/>
      <c r="D22" s="497"/>
      <c r="E22" s="497"/>
      <c r="F22" s="498"/>
      <c r="G22" s="500"/>
      <c r="H22" s="501"/>
      <c r="I22" s="499" t="e">
        <f t="shared" si="0"/>
        <v>#DIV/0!</v>
      </c>
    </row>
    <row r="23" spans="2:11" s="219" customFormat="1" ht="13.9" thickBot="1">
      <c r="B23" s="513">
        <v>4</v>
      </c>
      <c r="C23" s="514"/>
      <c r="D23" s="515"/>
      <c r="E23" s="515"/>
      <c r="F23" s="515"/>
      <c r="G23" s="516"/>
      <c r="H23" s="516"/>
      <c r="I23" s="517" t="e">
        <f t="shared" si="0"/>
        <v>#DIV/0!</v>
      </c>
    </row>
    <row r="24" spans="2:11" ht="13.9" thickBot="1">
      <c r="B24" s="518"/>
      <c r="C24" s="523" t="s">
        <v>89</v>
      </c>
      <c r="D24" s="519"/>
      <c r="E24" s="519"/>
      <c r="F24" s="519"/>
      <c r="G24" s="520"/>
      <c r="H24" s="521"/>
      <c r="I24" s="522" t="s">
        <v>256</v>
      </c>
    </row>
    <row r="25" spans="2:11">
      <c r="B25" s="405"/>
      <c r="C25" s="219"/>
      <c r="D25" s="219"/>
      <c r="E25" s="219"/>
      <c r="F25" s="219"/>
      <c r="G25" s="219"/>
      <c r="H25" s="406"/>
      <c r="I25" s="406"/>
      <c r="J25" s="407"/>
      <c r="K25" s="406"/>
    </row>
    <row r="27" spans="2:11" ht="13.9" thickBot="1">
      <c r="B27" s="219" t="s">
        <v>257</v>
      </c>
      <c r="D27" s="199"/>
      <c r="E27" s="199"/>
    </row>
    <row r="28" spans="2:11">
      <c r="B28" s="569" t="s">
        <v>140</v>
      </c>
      <c r="C28" s="571" t="s">
        <v>225</v>
      </c>
      <c r="D28" s="573" t="s">
        <v>245</v>
      </c>
      <c r="E28" s="495"/>
    </row>
    <row r="29" spans="2:11">
      <c r="B29" s="570"/>
      <c r="C29" s="572"/>
      <c r="D29" s="574"/>
      <c r="E29" s="495"/>
    </row>
    <row r="30" spans="2:11" ht="13.9" thickBot="1">
      <c r="B30" s="570"/>
      <c r="C30" s="572"/>
      <c r="D30" s="575"/>
      <c r="E30" s="495"/>
    </row>
    <row r="31" spans="2:11">
      <c r="B31" s="314">
        <v>1</v>
      </c>
      <c r="C31" s="200"/>
      <c r="D31" s="217"/>
      <c r="E31" s="252"/>
    </row>
    <row r="32" spans="2:11">
      <c r="B32" s="315">
        <v>2</v>
      </c>
      <c r="C32" s="202"/>
      <c r="D32" s="214"/>
      <c r="E32" s="252"/>
    </row>
    <row r="33" spans="2:5" ht="13.9" thickBot="1">
      <c r="B33" s="315">
        <v>3</v>
      </c>
      <c r="C33" s="202"/>
      <c r="D33" s="214"/>
      <c r="E33" s="252"/>
    </row>
    <row r="34" spans="2:5" ht="13.9" thickBot="1">
      <c r="B34" s="203"/>
      <c r="C34" s="205" t="s">
        <v>134</v>
      </c>
      <c r="D34" s="308">
        <f>SUM(D31:D33)</f>
        <v>0</v>
      </c>
      <c r="E34" s="329"/>
    </row>
    <row r="35" spans="2:5">
      <c r="C35" s="233"/>
      <c r="D35" s="329"/>
      <c r="E35" s="329"/>
    </row>
    <row r="36" spans="2:5">
      <c r="C36" s="233"/>
      <c r="D36" s="329"/>
      <c r="E36" s="329"/>
    </row>
    <row r="37" spans="2:5" ht="13.9" thickBot="1">
      <c r="B37" s="219" t="s">
        <v>258</v>
      </c>
      <c r="D37" s="199"/>
      <c r="E37" s="199"/>
    </row>
    <row r="38" spans="2:5">
      <c r="B38" s="569" t="s">
        <v>140</v>
      </c>
      <c r="C38" s="576" t="s">
        <v>225</v>
      </c>
      <c r="D38" s="573" t="s">
        <v>245</v>
      </c>
      <c r="E38" s="495"/>
    </row>
    <row r="39" spans="2:5">
      <c r="B39" s="570"/>
      <c r="C39" s="577"/>
      <c r="D39" s="574"/>
      <c r="E39" s="495"/>
    </row>
    <row r="40" spans="2:5" ht="13.9" thickBot="1">
      <c r="B40" s="570"/>
      <c r="C40" s="577"/>
      <c r="D40" s="575"/>
      <c r="E40" s="495"/>
    </row>
    <row r="41" spans="2:5">
      <c r="B41" s="314">
        <v>1</v>
      </c>
      <c r="C41" s="200" t="s">
        <v>259</v>
      </c>
      <c r="D41" s="217">
        <f>'FORM 1'!L24+'FORM 1'!F41</f>
        <v>0</v>
      </c>
      <c r="E41" s="252"/>
    </row>
    <row r="42" spans="2:5">
      <c r="B42" s="315">
        <v>2</v>
      </c>
      <c r="C42" s="461"/>
      <c r="D42" s="214"/>
      <c r="E42" s="252"/>
    </row>
    <row r="43" spans="2:5" ht="13.9" thickBot="1">
      <c r="B43" s="315">
        <v>3</v>
      </c>
      <c r="C43" s="202"/>
      <c r="D43" s="214"/>
      <c r="E43" s="252"/>
    </row>
    <row r="44" spans="2:5" ht="13.9" thickBot="1">
      <c r="B44" s="203"/>
      <c r="C44" s="205" t="s">
        <v>134</v>
      </c>
      <c r="D44" s="308">
        <f>SUM(D41:D43)</f>
        <v>0</v>
      </c>
      <c r="E44" s="329"/>
    </row>
    <row r="45" spans="2:5">
      <c r="C45" s="233"/>
      <c r="D45" s="329"/>
      <c r="E45" s="329"/>
    </row>
    <row r="46" spans="2:5">
      <c r="C46" s="233"/>
      <c r="D46" s="329"/>
      <c r="E46" s="329"/>
    </row>
    <row r="47" spans="2:5" ht="13.9" thickBot="1">
      <c r="B47" s="219" t="s">
        <v>260</v>
      </c>
      <c r="D47" s="199"/>
      <c r="E47" s="199"/>
    </row>
    <row r="48" spans="2:5">
      <c r="B48" s="569" t="s">
        <v>140</v>
      </c>
      <c r="C48" s="571" t="s">
        <v>225</v>
      </c>
      <c r="D48" s="573" t="s">
        <v>245</v>
      </c>
      <c r="E48" s="495"/>
    </row>
    <row r="49" spans="2:5">
      <c r="B49" s="570"/>
      <c r="C49" s="572"/>
      <c r="D49" s="574"/>
      <c r="E49" s="495"/>
    </row>
    <row r="50" spans="2:5" ht="13.9" thickBot="1">
      <c r="B50" s="570"/>
      <c r="C50" s="572"/>
      <c r="D50" s="575"/>
      <c r="E50" s="495"/>
    </row>
    <row r="51" spans="2:5">
      <c r="B51" s="314">
        <v>1</v>
      </c>
      <c r="C51" s="200"/>
      <c r="D51" s="217"/>
      <c r="E51" s="252"/>
    </row>
    <row r="52" spans="2:5">
      <c r="B52" s="315">
        <v>2</v>
      </c>
      <c r="C52" s="202"/>
      <c r="D52" s="214"/>
      <c r="E52" s="252"/>
    </row>
    <row r="53" spans="2:5" ht="13.9" thickBot="1">
      <c r="B53" s="315">
        <v>3</v>
      </c>
      <c r="C53" s="202"/>
      <c r="D53" s="214"/>
      <c r="E53" s="252"/>
    </row>
    <row r="54" spans="2:5" ht="13.9" thickBot="1">
      <c r="B54" s="203"/>
      <c r="C54" s="205" t="s">
        <v>134</v>
      </c>
      <c r="D54" s="308">
        <f>SUM(D51:D53)</f>
        <v>0</v>
      </c>
      <c r="E54" s="329"/>
    </row>
    <row r="55" spans="2:5">
      <c r="C55" s="233"/>
      <c r="D55" s="329"/>
      <c r="E55" s="329"/>
    </row>
    <row r="56" spans="2:5">
      <c r="C56" s="233"/>
      <c r="D56" s="329"/>
      <c r="E56" s="329"/>
    </row>
    <row r="57" spans="2:5" ht="13.9" thickBot="1">
      <c r="B57" s="219" t="s">
        <v>261</v>
      </c>
      <c r="D57" s="199"/>
      <c r="E57" s="199"/>
    </row>
    <row r="58" spans="2:5">
      <c r="B58" s="569" t="s">
        <v>140</v>
      </c>
      <c r="C58" s="571" t="s">
        <v>225</v>
      </c>
      <c r="D58" s="573" t="s">
        <v>245</v>
      </c>
      <c r="E58" s="495"/>
    </row>
    <row r="59" spans="2:5">
      <c r="B59" s="570"/>
      <c r="C59" s="572"/>
      <c r="D59" s="574"/>
      <c r="E59" s="495"/>
    </row>
    <row r="60" spans="2:5" ht="13.9" thickBot="1">
      <c r="B60" s="570"/>
      <c r="C60" s="572"/>
      <c r="D60" s="575"/>
      <c r="E60" s="495"/>
    </row>
    <row r="61" spans="2:5">
      <c r="B61" s="314">
        <v>1</v>
      </c>
      <c r="C61" s="200"/>
      <c r="D61" s="217"/>
      <c r="E61" s="252"/>
    </row>
    <row r="62" spans="2:5">
      <c r="B62" s="315">
        <v>2</v>
      </c>
      <c r="C62" s="202"/>
      <c r="D62" s="214"/>
      <c r="E62" s="252"/>
    </row>
    <row r="63" spans="2:5" ht="13.9" thickBot="1">
      <c r="B63" s="315">
        <v>3</v>
      </c>
      <c r="C63" s="202"/>
      <c r="D63" s="214"/>
      <c r="E63" s="252"/>
    </row>
    <row r="64" spans="2:5" ht="13.9" thickBot="1">
      <c r="B64" s="203"/>
      <c r="C64" s="205" t="s">
        <v>134</v>
      </c>
      <c r="D64" s="308">
        <f>SUM(D61:D63)</f>
        <v>0</v>
      </c>
      <c r="E64" s="329"/>
    </row>
    <row r="65" spans="3:12">
      <c r="C65" s="233"/>
      <c r="D65" s="329"/>
      <c r="E65" s="329"/>
    </row>
    <row r="66" spans="3:12">
      <c r="C66" s="233"/>
      <c r="D66" s="329"/>
      <c r="E66" s="329"/>
    </row>
    <row r="67" spans="3:12" s="219" customFormat="1"/>
    <row r="68" spans="3:12" s="219" customFormat="1"/>
    <row r="69" spans="3:12" s="219" customFormat="1"/>
    <row r="70" spans="3:12" s="219" customFormat="1" ht="13.15" customHeight="1"/>
    <row r="71" spans="3:12" s="219" customFormat="1" ht="13.15" customHeight="1">
      <c r="C71" s="198"/>
      <c r="D71" s="198"/>
      <c r="E71" s="198"/>
      <c r="F71" s="198"/>
      <c r="G71" s="198"/>
      <c r="H71" s="198"/>
      <c r="I71" s="198"/>
      <c r="J71" s="198"/>
      <c r="K71" s="198"/>
      <c r="L71" s="198"/>
    </row>
    <row r="72" spans="3:12" s="219" customFormat="1" ht="13.15" customHeight="1">
      <c r="C72" s="198"/>
      <c r="D72" s="198"/>
      <c r="E72" s="198"/>
      <c r="F72" s="198"/>
      <c r="G72" s="198"/>
      <c r="H72" s="198"/>
      <c r="I72" s="198"/>
      <c r="J72" s="198"/>
      <c r="K72" s="198"/>
      <c r="L72" s="198"/>
    </row>
    <row r="73" spans="3:12" s="219" customFormat="1" ht="13.15" customHeight="1">
      <c r="C73" s="198"/>
      <c r="D73" s="198"/>
      <c r="E73" s="198"/>
      <c r="F73" s="198"/>
      <c r="G73" s="198"/>
      <c r="H73" s="198"/>
      <c r="I73" s="198"/>
      <c r="J73" s="198"/>
      <c r="K73" s="198"/>
      <c r="L73" s="198"/>
    </row>
    <row r="74" spans="3:12" s="219" customFormat="1">
      <c r="C74" s="198"/>
      <c r="D74" s="198"/>
      <c r="E74" s="198"/>
      <c r="F74" s="198"/>
      <c r="G74" s="198"/>
      <c r="H74" s="198"/>
      <c r="I74" s="198"/>
      <c r="J74" s="198"/>
      <c r="K74" s="198"/>
      <c r="L74" s="198"/>
    </row>
    <row r="75" spans="3:12" s="219" customFormat="1">
      <c r="C75" s="198"/>
      <c r="D75" s="198"/>
      <c r="E75" s="198"/>
      <c r="F75" s="198"/>
      <c r="G75" s="198"/>
      <c r="H75" s="198"/>
      <c r="I75" s="198"/>
      <c r="J75" s="198"/>
      <c r="K75" s="198"/>
      <c r="L75" s="198"/>
    </row>
    <row r="76" spans="3:12" s="219" customFormat="1">
      <c r="C76" s="198"/>
      <c r="D76" s="198"/>
      <c r="E76" s="198"/>
      <c r="F76" s="198"/>
      <c r="G76" s="198"/>
      <c r="H76" s="198"/>
      <c r="I76" s="198"/>
      <c r="J76" s="198"/>
      <c r="K76" s="198"/>
      <c r="L76" s="198"/>
    </row>
    <row r="77" spans="3:12" s="219" customFormat="1"/>
    <row r="78" spans="3:12" s="219" customFormat="1">
      <c r="C78" s="198"/>
      <c r="D78" s="198"/>
      <c r="E78" s="198"/>
      <c r="F78" s="198"/>
      <c r="G78" s="198"/>
      <c r="H78" s="198"/>
      <c r="I78" s="198"/>
      <c r="J78" s="198"/>
      <c r="K78" s="198"/>
      <c r="L78" s="198"/>
    </row>
    <row r="79" spans="3:12" s="219" customFormat="1">
      <c r="C79" s="198"/>
      <c r="D79" s="198"/>
      <c r="E79" s="198"/>
      <c r="F79" s="198"/>
      <c r="G79" s="198"/>
      <c r="H79" s="198"/>
      <c r="I79" s="198"/>
      <c r="J79" s="198"/>
      <c r="K79" s="198"/>
      <c r="L79" s="198"/>
    </row>
    <row r="80" spans="3:12" s="219" customFormat="1">
      <c r="C80" s="198"/>
      <c r="D80" s="198"/>
      <c r="E80" s="198"/>
      <c r="F80" s="198"/>
      <c r="G80" s="198"/>
      <c r="H80" s="198"/>
      <c r="I80" s="198"/>
      <c r="J80" s="198"/>
      <c r="K80" s="198"/>
      <c r="L80" s="198"/>
    </row>
    <row r="81" spans="3:12" s="219" customFormat="1">
      <c r="C81" s="198"/>
      <c r="D81" s="198"/>
      <c r="E81" s="198"/>
      <c r="F81" s="198"/>
      <c r="G81" s="198"/>
      <c r="H81" s="198"/>
      <c r="I81" s="198"/>
      <c r="J81" s="198"/>
      <c r="K81" s="198"/>
      <c r="L81" s="198"/>
    </row>
    <row r="94" spans="3:12" s="219" customFormat="1">
      <c r="C94" s="198"/>
      <c r="D94" s="198"/>
      <c r="E94" s="198"/>
      <c r="F94" s="198"/>
      <c r="G94" s="198"/>
      <c r="H94" s="198"/>
      <c r="I94" s="198"/>
      <c r="J94" s="198"/>
      <c r="K94" s="198"/>
      <c r="L94" s="198"/>
    </row>
    <row r="137" ht="14.45" customHeight="1"/>
    <row r="156" spans="3:5">
      <c r="C156" s="233"/>
      <c r="D156" s="329"/>
      <c r="E156" s="329"/>
    </row>
    <row r="157" spans="3:5">
      <c r="C157" s="233"/>
      <c r="D157" s="329"/>
      <c r="E157" s="329"/>
    </row>
    <row r="158" spans="3:5">
      <c r="C158" s="233"/>
      <c r="D158" s="329"/>
      <c r="E158" s="329"/>
    </row>
    <row r="159" spans="3:5">
      <c r="C159" s="233"/>
      <c r="D159" s="329"/>
      <c r="E159" s="329"/>
    </row>
    <row r="160" spans="3:5">
      <c r="C160" s="233"/>
      <c r="D160" s="329"/>
      <c r="E160" s="329"/>
    </row>
    <row r="161" spans="3:5">
      <c r="C161" s="233"/>
      <c r="D161" s="329"/>
      <c r="E161" s="329"/>
    </row>
    <row r="162" spans="3:5">
      <c r="C162" s="233"/>
      <c r="D162" s="329"/>
      <c r="E162" s="329"/>
    </row>
    <row r="163" spans="3:5">
      <c r="C163" s="233"/>
      <c r="D163" s="329"/>
      <c r="E163" s="329"/>
    </row>
    <row r="164" spans="3:5">
      <c r="C164" s="233"/>
      <c r="D164" s="329"/>
      <c r="E164" s="329"/>
    </row>
    <row r="165" spans="3:5">
      <c r="C165" s="233"/>
      <c r="D165" s="329"/>
      <c r="E165" s="329"/>
    </row>
    <row r="166" spans="3:5">
      <c r="C166" s="233"/>
      <c r="D166" s="329"/>
      <c r="E166" s="329"/>
    </row>
    <row r="167" spans="3:5">
      <c r="C167" s="233"/>
      <c r="D167" s="329"/>
      <c r="E167" s="329"/>
    </row>
    <row r="168" spans="3:5">
      <c r="C168" s="233"/>
      <c r="D168" s="329"/>
      <c r="E168" s="329"/>
    </row>
    <row r="189" ht="12.75" customHeight="1"/>
    <row r="234" ht="12" customHeight="1"/>
    <row r="274" ht="25.5" customHeight="1"/>
    <row r="279" ht="12.75" customHeight="1"/>
  </sheetData>
  <mergeCells count="21">
    <mergeCell ref="B58:B60"/>
    <mergeCell ref="C58:C60"/>
    <mergeCell ref="D58:D60"/>
    <mergeCell ref="D48:D50"/>
    <mergeCell ref="B8:B10"/>
    <mergeCell ref="C8:C10"/>
    <mergeCell ref="D8:D10"/>
    <mergeCell ref="B28:B30"/>
    <mergeCell ref="C28:C30"/>
    <mergeCell ref="D28:D30"/>
    <mergeCell ref="B38:B40"/>
    <mergeCell ref="C38:C40"/>
    <mergeCell ref="D38:D40"/>
    <mergeCell ref="B48:B50"/>
    <mergeCell ref="C48:C50"/>
    <mergeCell ref="I18:I19"/>
    <mergeCell ref="F18:G18"/>
    <mergeCell ref="D18:D19"/>
    <mergeCell ref="C18:C19"/>
    <mergeCell ref="B18:B19"/>
    <mergeCell ref="H18:H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99"/>
  </sheetPr>
  <dimension ref="B2:L86"/>
  <sheetViews>
    <sheetView showGridLines="0" topLeftCell="A20" zoomScale="99" zoomScaleNormal="99" workbookViewId="0"/>
  </sheetViews>
  <sheetFormatPr defaultRowHeight="13.15"/>
  <cols>
    <col min="1" max="2" width="5.7109375" customWidth="1"/>
    <col min="3" max="3" width="32" customWidth="1"/>
    <col min="4" max="4" width="15.7109375" customWidth="1"/>
    <col min="5" max="5" width="14.5703125" customWidth="1"/>
    <col min="6" max="6" width="13.140625" customWidth="1"/>
    <col min="7" max="8" width="16.28515625" customWidth="1"/>
    <col min="9" max="9" width="15.85546875" customWidth="1"/>
    <col min="10" max="10" width="17.28515625" customWidth="1"/>
    <col min="11" max="11" width="16.140625" customWidth="1"/>
    <col min="12" max="12" width="16.42578125" customWidth="1"/>
  </cols>
  <sheetData>
    <row r="2" spans="2:12">
      <c r="B2" s="219" t="s">
        <v>242</v>
      </c>
      <c r="C2" s="198"/>
      <c r="D2" s="198" t="s">
        <v>173</v>
      </c>
      <c r="E2" s="198"/>
      <c r="F2" s="198"/>
      <c r="G2" s="198"/>
      <c r="H2" s="198"/>
    </row>
    <row r="3" spans="2:12">
      <c r="B3" s="198"/>
      <c r="C3" s="198"/>
      <c r="D3" s="198"/>
      <c r="E3" s="198"/>
      <c r="F3" s="198"/>
      <c r="G3" s="198"/>
      <c r="H3" s="198"/>
    </row>
    <row r="4" spans="2:12">
      <c r="B4" s="351" t="s">
        <v>243</v>
      </c>
      <c r="C4" s="352"/>
      <c r="D4" s="352"/>
      <c r="E4" s="352"/>
      <c r="F4" s="352"/>
      <c r="G4" s="352"/>
      <c r="H4" s="352"/>
      <c r="I4" s="352"/>
    </row>
    <row r="7" spans="2:12" ht="14.45" customHeight="1" thickBot="1">
      <c r="B7" s="219" t="s">
        <v>262</v>
      </c>
      <c r="C7" s="233"/>
      <c r="D7" s="329"/>
      <c r="E7" s="219"/>
      <c r="F7" s="219"/>
      <c r="G7" s="219"/>
      <c r="H7" s="219"/>
      <c r="I7" s="219"/>
      <c r="J7" s="219"/>
      <c r="K7" s="219"/>
      <c r="L7" s="219"/>
    </row>
    <row r="8" spans="2:12">
      <c r="B8" s="569" t="s">
        <v>140</v>
      </c>
      <c r="C8" s="571" t="s">
        <v>225</v>
      </c>
      <c r="D8" s="573" t="s">
        <v>245</v>
      </c>
    </row>
    <row r="9" spans="2:12">
      <c r="B9" s="570"/>
      <c r="C9" s="572"/>
      <c r="D9" s="574"/>
    </row>
    <row r="10" spans="2:12" ht="13.9" thickBot="1">
      <c r="B10" s="578"/>
      <c r="C10" s="579"/>
      <c r="D10" s="575"/>
    </row>
    <row r="11" spans="2:12" ht="26.45">
      <c r="B11" s="368"/>
      <c r="C11" s="367" t="s">
        <v>263</v>
      </c>
      <c r="D11" s="200"/>
    </row>
    <row r="12" spans="2:12" ht="26.45">
      <c r="B12" s="369"/>
      <c r="C12" s="366" t="s">
        <v>264</v>
      </c>
      <c r="D12" s="202"/>
    </row>
    <row r="13" spans="2:12">
      <c r="B13" s="369">
        <v>1</v>
      </c>
      <c r="C13" s="364" t="s">
        <v>265</v>
      </c>
      <c r="D13" s="450"/>
    </row>
    <row r="14" spans="2:12">
      <c r="B14" s="369">
        <v>2</v>
      </c>
      <c r="C14" s="364" t="s">
        <v>265</v>
      </c>
      <c r="D14" s="450"/>
    </row>
    <row r="15" spans="2:12">
      <c r="B15" s="369"/>
      <c r="C15" s="364"/>
      <c r="D15" s="202"/>
    </row>
    <row r="16" spans="2:12" ht="26.45">
      <c r="B16" s="369"/>
      <c r="C16" s="366" t="s">
        <v>266</v>
      </c>
      <c r="D16" s="202"/>
    </row>
    <row r="17" spans="2:4">
      <c r="B17" s="369">
        <v>1</v>
      </c>
      <c r="C17" s="364" t="s">
        <v>265</v>
      </c>
      <c r="D17" s="214"/>
    </row>
    <row r="18" spans="2:4">
      <c r="B18" s="369">
        <v>2</v>
      </c>
      <c r="C18" s="364" t="s">
        <v>265</v>
      </c>
      <c r="D18" s="214"/>
    </row>
    <row r="19" spans="2:4">
      <c r="B19" s="369">
        <v>3</v>
      </c>
      <c r="C19" s="364" t="s">
        <v>265</v>
      </c>
      <c r="D19" s="214"/>
    </row>
    <row r="20" spans="2:4">
      <c r="B20" s="369">
        <v>4</v>
      </c>
      <c r="C20" s="364" t="s">
        <v>265</v>
      </c>
      <c r="D20" s="214"/>
    </row>
    <row r="21" spans="2:4" ht="13.9" thickBot="1">
      <c r="B21" s="369"/>
      <c r="C21" s="364"/>
      <c r="D21" s="202"/>
    </row>
    <row r="22" spans="2:4" ht="13.9" thickBot="1">
      <c r="B22" s="203"/>
      <c r="C22" s="205" t="s">
        <v>134</v>
      </c>
      <c r="D22" s="308">
        <f>SUM(D13:D21)</f>
        <v>0</v>
      </c>
    </row>
    <row r="23" spans="2:4">
      <c r="B23" s="198"/>
      <c r="C23" s="233"/>
      <c r="D23" s="198"/>
    </row>
    <row r="24" spans="2:4">
      <c r="B24" s="198"/>
      <c r="C24" s="233"/>
      <c r="D24" s="198"/>
    </row>
    <row r="25" spans="2:4" ht="13.9" thickBot="1">
      <c r="B25" s="219" t="s">
        <v>267</v>
      </c>
      <c r="C25" s="233"/>
      <c r="D25" s="198"/>
    </row>
    <row r="26" spans="2:4">
      <c r="B26" s="569" t="s">
        <v>140</v>
      </c>
      <c r="C26" s="571" t="s">
        <v>225</v>
      </c>
      <c r="D26" s="573" t="s">
        <v>245</v>
      </c>
    </row>
    <row r="27" spans="2:4">
      <c r="B27" s="570"/>
      <c r="C27" s="572"/>
      <c r="D27" s="574"/>
    </row>
    <row r="28" spans="2:4" ht="13.9" thickBot="1">
      <c r="B28" s="578"/>
      <c r="C28" s="579"/>
      <c r="D28" s="575"/>
    </row>
    <row r="29" spans="2:4" ht="15" customHeight="1">
      <c r="B29" s="368">
        <v>1</v>
      </c>
      <c r="C29" s="364" t="s">
        <v>265</v>
      </c>
      <c r="D29" s="450"/>
    </row>
    <row r="30" spans="2:4">
      <c r="B30" s="369">
        <v>2</v>
      </c>
      <c r="C30" s="364" t="s">
        <v>265</v>
      </c>
      <c r="D30" s="450"/>
    </row>
    <row r="31" spans="2:4">
      <c r="B31" s="369">
        <v>3</v>
      </c>
      <c r="C31" s="364" t="s">
        <v>265</v>
      </c>
      <c r="D31" s="450"/>
    </row>
    <row r="32" spans="2:4">
      <c r="B32" s="369">
        <v>4</v>
      </c>
      <c r="C32" s="364" t="s">
        <v>265</v>
      </c>
      <c r="D32" s="450"/>
    </row>
    <row r="33" spans="2:4" ht="13.9" thickBot="1">
      <c r="B33" s="369"/>
      <c r="C33" s="364"/>
      <c r="D33" s="202"/>
    </row>
    <row r="34" spans="2:4" ht="13.9" thickBot="1">
      <c r="B34" s="203"/>
      <c r="C34" s="205" t="s">
        <v>134</v>
      </c>
      <c r="D34" s="308">
        <f>SUM(D29:D33)</f>
        <v>0</v>
      </c>
    </row>
    <row r="35" spans="2:4">
      <c r="B35" s="198"/>
      <c r="C35" s="233"/>
      <c r="D35" s="198"/>
    </row>
    <row r="36" spans="2:4">
      <c r="B36" s="198"/>
      <c r="C36" s="233"/>
      <c r="D36" s="198"/>
    </row>
    <row r="37" spans="2:4" ht="13.9" thickBot="1">
      <c r="B37" s="219" t="s">
        <v>268</v>
      </c>
      <c r="C37" s="233"/>
      <c r="D37" s="219"/>
    </row>
    <row r="38" spans="2:4">
      <c r="B38" s="569" t="s">
        <v>140</v>
      </c>
      <c r="C38" s="571" t="s">
        <v>225</v>
      </c>
      <c r="D38" s="573" t="s">
        <v>245</v>
      </c>
    </row>
    <row r="39" spans="2:4">
      <c r="B39" s="570"/>
      <c r="C39" s="572"/>
      <c r="D39" s="574"/>
    </row>
    <row r="40" spans="2:4" ht="13.9" thickBot="1">
      <c r="B40" s="578"/>
      <c r="C40" s="579"/>
      <c r="D40" s="575"/>
    </row>
    <row r="41" spans="2:4">
      <c r="B41" s="369">
        <v>1</v>
      </c>
      <c r="C41" s="366" t="s">
        <v>269</v>
      </c>
      <c r="D41" s="450"/>
    </row>
    <row r="42" spans="2:4">
      <c r="B42" s="369"/>
      <c r="C42" s="364" t="s">
        <v>265</v>
      </c>
      <c r="D42" s="214"/>
    </row>
    <row r="43" spans="2:4">
      <c r="B43" s="369"/>
      <c r="C43" s="364" t="s">
        <v>265</v>
      </c>
      <c r="D43" s="214"/>
    </row>
    <row r="44" spans="2:4">
      <c r="B44" s="369"/>
      <c r="C44" s="364"/>
      <c r="D44" s="214"/>
    </row>
    <row r="45" spans="2:4">
      <c r="B45" s="369">
        <v>2</v>
      </c>
      <c r="C45" s="366" t="s">
        <v>270</v>
      </c>
      <c r="D45" s="214"/>
    </row>
    <row r="46" spans="2:4">
      <c r="B46" s="369"/>
      <c r="C46" s="364" t="s">
        <v>265</v>
      </c>
      <c r="D46" s="214"/>
    </row>
    <row r="47" spans="2:4">
      <c r="B47" s="369"/>
      <c r="C47" s="364" t="s">
        <v>265</v>
      </c>
      <c r="D47" s="214"/>
    </row>
    <row r="48" spans="2:4" ht="13.9" thickBot="1">
      <c r="B48" s="369"/>
      <c r="C48" s="364"/>
      <c r="D48" s="214"/>
    </row>
    <row r="49" spans="2:12" ht="13.9" thickBot="1">
      <c r="B49" s="372"/>
      <c r="C49" s="373" t="s">
        <v>134</v>
      </c>
      <c r="D49" s="308">
        <f>SUM(D41:D47)</f>
        <v>0</v>
      </c>
    </row>
    <row r="50" spans="2:12">
      <c r="B50" s="370"/>
      <c r="C50" s="374"/>
      <c r="D50" s="329"/>
      <c r="E50" s="329"/>
      <c r="F50" s="329"/>
      <c r="G50" s="329"/>
      <c r="H50" s="329"/>
      <c r="I50" s="329"/>
      <c r="J50" s="329"/>
      <c r="K50" s="329"/>
      <c r="L50" s="329"/>
    </row>
    <row r="51" spans="2:12">
      <c r="B51" s="370"/>
      <c r="C51" s="374"/>
      <c r="D51" s="329"/>
      <c r="E51" s="329"/>
      <c r="F51" s="329"/>
      <c r="G51" s="329"/>
      <c r="H51" s="329"/>
      <c r="I51" s="329"/>
      <c r="J51" s="329"/>
      <c r="K51" s="329"/>
      <c r="L51" s="329"/>
    </row>
    <row r="52" spans="2:12" ht="13.9" thickBot="1">
      <c r="B52" s="219" t="s">
        <v>271</v>
      </c>
      <c r="C52" s="233"/>
      <c r="D52" s="329"/>
      <c r="E52" s="329"/>
      <c r="F52" s="329"/>
      <c r="G52" s="329"/>
      <c r="H52" s="329"/>
      <c r="I52" s="329"/>
      <c r="J52" s="329"/>
      <c r="K52" s="329"/>
      <c r="L52" s="329"/>
    </row>
    <row r="53" spans="2:12">
      <c r="B53" s="569" t="s">
        <v>140</v>
      </c>
      <c r="C53" s="571" t="s">
        <v>225</v>
      </c>
      <c r="D53" s="573" t="s">
        <v>245</v>
      </c>
      <c r="E53" s="329"/>
      <c r="F53" s="329"/>
      <c r="G53" s="329"/>
      <c r="H53" s="329"/>
      <c r="I53" s="329"/>
      <c r="J53" s="329"/>
      <c r="K53" s="329"/>
      <c r="L53" s="329"/>
    </row>
    <row r="54" spans="2:12">
      <c r="B54" s="570"/>
      <c r="C54" s="572"/>
      <c r="D54" s="574"/>
      <c r="E54" s="329"/>
      <c r="F54" s="329"/>
      <c r="G54" s="329"/>
      <c r="H54" s="329"/>
      <c r="I54" s="329"/>
      <c r="J54" s="329"/>
      <c r="K54" s="329"/>
      <c r="L54" s="329"/>
    </row>
    <row r="55" spans="2:12" ht="13.9" thickBot="1">
      <c r="B55" s="570"/>
      <c r="C55" s="572"/>
      <c r="D55" s="575"/>
      <c r="E55" s="329"/>
      <c r="F55" s="329"/>
      <c r="G55" s="329"/>
      <c r="H55" s="329"/>
      <c r="I55" s="329"/>
      <c r="J55" s="329"/>
      <c r="K55" s="329"/>
      <c r="L55" s="329"/>
    </row>
    <row r="56" spans="2:12" ht="26.45">
      <c r="B56" s="312">
        <v>1</v>
      </c>
      <c r="C56" s="377" t="s">
        <v>272</v>
      </c>
      <c r="D56" s="217"/>
      <c r="E56" s="329"/>
      <c r="F56" s="329"/>
      <c r="G56" s="329"/>
      <c r="H56" s="329"/>
      <c r="I56" s="329"/>
      <c r="J56" s="329"/>
      <c r="K56" s="329"/>
      <c r="L56" s="329"/>
    </row>
    <row r="57" spans="2:12">
      <c r="B57" s="325"/>
      <c r="C57" s="198" t="s">
        <v>265</v>
      </c>
      <c r="D57" s="214"/>
      <c r="E57" s="329"/>
      <c r="F57" s="329"/>
      <c r="G57" s="329"/>
      <c r="H57" s="329"/>
      <c r="I57" s="329"/>
      <c r="J57" s="329"/>
      <c r="K57" s="329"/>
      <c r="L57" s="329"/>
    </row>
    <row r="58" spans="2:12">
      <c r="B58" s="325"/>
      <c r="C58" s="198" t="s">
        <v>265</v>
      </c>
      <c r="D58" s="214"/>
      <c r="E58" s="329"/>
      <c r="F58" s="329"/>
      <c r="G58" s="329"/>
      <c r="H58" s="329"/>
      <c r="I58" s="329"/>
      <c r="J58" s="329"/>
      <c r="K58" s="329"/>
      <c r="L58" s="329"/>
    </row>
    <row r="59" spans="2:12">
      <c r="B59" s="365"/>
      <c r="C59" s="374"/>
      <c r="D59" s="451"/>
      <c r="E59" s="329"/>
      <c r="F59" s="329"/>
      <c r="G59" s="329"/>
      <c r="H59" s="329"/>
      <c r="I59" s="329"/>
      <c r="J59" s="329"/>
      <c r="K59" s="329"/>
      <c r="L59" s="329"/>
    </row>
    <row r="60" spans="2:12" ht="39.6">
      <c r="B60" s="403">
        <v>2</v>
      </c>
      <c r="C60" s="371" t="s">
        <v>273</v>
      </c>
      <c r="D60" s="451"/>
      <c r="E60" s="329"/>
      <c r="F60" s="329"/>
      <c r="G60" s="329"/>
      <c r="H60" s="329"/>
      <c r="I60" s="329"/>
      <c r="J60" s="329"/>
      <c r="K60" s="329"/>
      <c r="L60" s="329"/>
    </row>
    <row r="61" spans="2:12">
      <c r="B61" s="365"/>
      <c r="C61" s="198" t="s">
        <v>265</v>
      </c>
      <c r="D61" s="451"/>
      <c r="E61" s="329"/>
      <c r="F61" s="329"/>
      <c r="G61" s="329"/>
      <c r="H61" s="329"/>
      <c r="I61" s="329"/>
      <c r="J61" s="329"/>
      <c r="K61" s="329"/>
      <c r="L61" s="329"/>
    </row>
    <row r="62" spans="2:12">
      <c r="B62" s="365"/>
      <c r="C62" s="198" t="s">
        <v>265</v>
      </c>
      <c r="D62" s="451"/>
      <c r="E62" s="329"/>
      <c r="F62" s="329"/>
      <c r="G62" s="329"/>
      <c r="H62" s="329"/>
      <c r="I62" s="329"/>
      <c r="J62" s="329"/>
      <c r="K62" s="329"/>
      <c r="L62" s="329"/>
    </row>
    <row r="63" spans="2:12">
      <c r="B63" s="365"/>
      <c r="C63" s="374"/>
      <c r="D63" s="451"/>
      <c r="E63" s="329"/>
      <c r="F63" s="329"/>
      <c r="G63" s="329"/>
      <c r="H63" s="329"/>
      <c r="I63" s="329"/>
      <c r="J63" s="329"/>
      <c r="K63" s="329"/>
      <c r="L63" s="329"/>
    </row>
    <row r="64" spans="2:12">
      <c r="B64" s="365">
        <v>3</v>
      </c>
      <c r="C64" s="371" t="s">
        <v>274</v>
      </c>
      <c r="D64" s="451"/>
      <c r="E64" s="329"/>
      <c r="F64" s="329"/>
      <c r="G64" s="329"/>
      <c r="H64" s="329"/>
      <c r="I64" s="329"/>
      <c r="J64" s="329"/>
      <c r="K64" s="329"/>
      <c r="L64" s="329"/>
    </row>
    <row r="65" spans="2:12">
      <c r="B65" s="365"/>
      <c r="C65" s="198" t="s">
        <v>265</v>
      </c>
      <c r="D65" s="451"/>
      <c r="E65" s="329"/>
      <c r="F65" s="329"/>
      <c r="G65" s="329"/>
      <c r="H65" s="329"/>
      <c r="I65" s="329"/>
      <c r="J65" s="329"/>
      <c r="K65" s="329"/>
      <c r="L65" s="329"/>
    </row>
    <row r="66" spans="2:12" ht="13.9" thickBot="1">
      <c r="B66" s="202"/>
      <c r="C66" s="198" t="s">
        <v>265</v>
      </c>
      <c r="D66" s="202"/>
      <c r="E66" s="198"/>
      <c r="F66" s="198"/>
      <c r="G66" s="198"/>
      <c r="H66" s="198"/>
      <c r="I66" s="198"/>
      <c r="J66" s="198"/>
      <c r="K66" s="198"/>
      <c r="L66" s="198"/>
    </row>
    <row r="67" spans="2:12" ht="13.9" thickBot="1">
      <c r="B67" s="376"/>
      <c r="C67" s="378" t="s">
        <v>134</v>
      </c>
      <c r="D67" s="308">
        <f>SUM(D57:D66)</f>
        <v>0</v>
      </c>
      <c r="E67" s="198"/>
      <c r="F67" s="198"/>
      <c r="G67" s="198"/>
      <c r="H67" s="198"/>
      <c r="I67" s="198"/>
      <c r="J67" s="198"/>
      <c r="K67" s="198"/>
      <c r="L67" s="198"/>
    </row>
    <row r="68" spans="2:12">
      <c r="B68" s="370"/>
      <c r="C68" s="374"/>
      <c r="D68" s="329"/>
      <c r="E68" s="198"/>
      <c r="F68" s="198"/>
      <c r="G68" s="198"/>
      <c r="H68" s="198"/>
      <c r="I68" s="198"/>
      <c r="J68" s="198"/>
      <c r="K68" s="198"/>
      <c r="L68" s="198"/>
    </row>
    <row r="69" spans="2:12">
      <c r="B69" s="370"/>
      <c r="C69" s="374"/>
      <c r="D69" s="329"/>
      <c r="E69" s="198"/>
      <c r="F69" s="198"/>
      <c r="G69" s="198"/>
      <c r="H69" s="198"/>
      <c r="I69" s="198"/>
      <c r="J69" s="198"/>
      <c r="K69" s="198"/>
      <c r="L69" s="198"/>
    </row>
    <row r="70" spans="2:12">
      <c r="B70" s="198"/>
      <c r="C70" s="198"/>
      <c r="D70" s="198"/>
      <c r="E70" s="198"/>
      <c r="F70" s="198"/>
      <c r="G70" s="198"/>
      <c r="H70" s="198"/>
      <c r="I70" s="198"/>
      <c r="J70" s="198"/>
      <c r="K70" s="198"/>
      <c r="L70" s="198"/>
    </row>
    <row r="71" spans="2:12">
      <c r="B71" s="198"/>
      <c r="C71" s="233"/>
      <c r="D71" s="329"/>
      <c r="E71" s="198"/>
      <c r="F71" s="198"/>
      <c r="G71" s="198"/>
      <c r="H71" s="198"/>
      <c r="I71" s="198"/>
      <c r="J71" s="198"/>
      <c r="K71" s="198"/>
      <c r="L71" s="198"/>
    </row>
    <row r="72" spans="2:12">
      <c r="B72" s="198"/>
      <c r="C72" s="233"/>
      <c r="D72" s="329"/>
      <c r="E72" s="198"/>
      <c r="F72" s="198"/>
      <c r="G72" s="198"/>
      <c r="H72" s="198"/>
      <c r="I72" s="198"/>
      <c r="J72" s="198"/>
      <c r="K72" s="198"/>
      <c r="L72" s="198"/>
    </row>
    <row r="73" spans="2:12">
      <c r="E73" s="198"/>
      <c r="F73" s="198"/>
      <c r="G73" s="198"/>
      <c r="H73" s="198"/>
      <c r="I73" s="198"/>
      <c r="J73" s="198"/>
      <c r="K73" s="198"/>
      <c r="L73" s="198"/>
    </row>
    <row r="74" spans="2:12">
      <c r="E74" s="198"/>
      <c r="F74" s="198"/>
      <c r="G74" s="198"/>
      <c r="H74" s="198"/>
      <c r="I74" s="198"/>
      <c r="J74" s="198"/>
      <c r="K74" s="198"/>
      <c r="L74" s="198"/>
    </row>
    <row r="75" spans="2:12">
      <c r="E75" s="198"/>
      <c r="F75" s="198"/>
      <c r="G75" s="198"/>
      <c r="H75" s="198"/>
      <c r="I75" s="198"/>
      <c r="J75" s="198"/>
      <c r="K75" s="198"/>
      <c r="L75" s="198"/>
    </row>
    <row r="76" spans="2:12">
      <c r="E76" s="198"/>
      <c r="F76" s="198"/>
      <c r="G76" s="198"/>
      <c r="H76" s="198"/>
      <c r="I76" s="198"/>
      <c r="J76" s="198"/>
      <c r="K76" s="198"/>
      <c r="L76" s="198"/>
    </row>
    <row r="77" spans="2:12">
      <c r="E77" s="198"/>
      <c r="F77" s="198"/>
      <c r="G77" s="198"/>
      <c r="H77" s="198"/>
      <c r="I77" s="198"/>
      <c r="J77" s="198"/>
      <c r="K77" s="198"/>
      <c r="L77" s="198"/>
    </row>
    <row r="78" spans="2:12">
      <c r="E78" s="198"/>
      <c r="F78" s="198"/>
      <c r="G78" s="198"/>
      <c r="H78" s="198"/>
      <c r="I78" s="198"/>
      <c r="J78" s="198"/>
      <c r="K78" s="198"/>
      <c r="L78" s="198"/>
    </row>
    <row r="79" spans="2:12">
      <c r="E79" s="198"/>
      <c r="F79" s="198"/>
      <c r="G79" s="198"/>
      <c r="H79" s="198"/>
      <c r="I79" s="198"/>
      <c r="J79" s="198"/>
      <c r="K79" s="198"/>
      <c r="L79" s="198"/>
    </row>
    <row r="80" spans="2:12">
      <c r="E80" s="198"/>
      <c r="F80" s="198"/>
      <c r="G80" s="198"/>
      <c r="H80" s="198"/>
      <c r="I80" s="198"/>
      <c r="J80" s="198"/>
      <c r="K80" s="198"/>
      <c r="L80" s="198"/>
    </row>
    <row r="81" spans="2:12">
      <c r="E81" s="198"/>
      <c r="F81" s="198"/>
      <c r="G81" s="198"/>
      <c r="H81" s="198"/>
      <c r="I81" s="198"/>
      <c r="J81" s="198"/>
      <c r="K81" s="198"/>
      <c r="L81" s="198"/>
    </row>
    <row r="82" spans="2:12">
      <c r="E82" s="198"/>
      <c r="F82" s="198"/>
      <c r="G82" s="198"/>
      <c r="H82" s="198"/>
      <c r="I82" s="198"/>
      <c r="J82" s="198"/>
      <c r="K82" s="198"/>
      <c r="L82" s="198"/>
    </row>
    <row r="83" spans="2:12">
      <c r="E83" s="198"/>
      <c r="F83" s="198"/>
      <c r="G83" s="198"/>
      <c r="H83" s="198"/>
      <c r="I83" s="198"/>
      <c r="J83" s="198"/>
      <c r="K83" s="198"/>
      <c r="L83" s="198"/>
    </row>
    <row r="84" spans="2:12">
      <c r="E84" s="198"/>
      <c r="F84" s="198"/>
      <c r="G84" s="198"/>
      <c r="H84" s="198"/>
      <c r="I84" s="198"/>
      <c r="J84" s="198"/>
      <c r="K84" s="198"/>
      <c r="L84" s="198"/>
    </row>
    <row r="85" spans="2:12">
      <c r="B85" s="198"/>
      <c r="C85" s="233"/>
      <c r="D85" s="329"/>
      <c r="E85" s="198"/>
      <c r="F85" s="198"/>
      <c r="G85" s="198"/>
      <c r="H85" s="198"/>
      <c r="I85" s="198"/>
      <c r="J85" s="198"/>
      <c r="K85" s="198"/>
      <c r="L85" s="198"/>
    </row>
    <row r="86" spans="2:12">
      <c r="B86" s="198"/>
      <c r="C86" s="233"/>
      <c r="D86" s="329"/>
      <c r="E86" s="198"/>
      <c r="F86" s="198"/>
      <c r="G86" s="198"/>
      <c r="H86" s="198"/>
      <c r="I86" s="198"/>
      <c r="J86" s="198"/>
      <c r="K86" s="198"/>
      <c r="L86" s="198"/>
    </row>
  </sheetData>
  <mergeCells count="12">
    <mergeCell ref="B53:B55"/>
    <mergeCell ref="C53:C55"/>
    <mergeCell ref="D53:D55"/>
    <mergeCell ref="B8:B10"/>
    <mergeCell ref="C8:C10"/>
    <mergeCell ref="D8:D10"/>
    <mergeCell ref="C38:C40"/>
    <mergeCell ref="B38:B40"/>
    <mergeCell ref="D38:D40"/>
    <mergeCell ref="B26:B28"/>
    <mergeCell ref="C26:C28"/>
    <mergeCell ref="D26:D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70fce5f-942b-4e67-9168-4c98bc0243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9B36E66B07E441BF23D5213A10DB92" ma:contentTypeVersion="18" ma:contentTypeDescription="Create a new document." ma:contentTypeScope="" ma:versionID="5fbd8e8bb93cee0e389caf9aa56a369c">
  <xsd:schema xmlns:xsd="http://www.w3.org/2001/XMLSchema" xmlns:xs="http://www.w3.org/2001/XMLSchema" xmlns:p="http://schemas.microsoft.com/office/2006/metadata/properties" xmlns:ns3="5a496488-0a61-4227-9f72-820dd39289b9" xmlns:ns4="e70fce5f-942b-4e67-9168-4c98bc0243c3" targetNamespace="http://schemas.microsoft.com/office/2006/metadata/properties" ma:root="true" ma:fieldsID="2ec0f9830b0d68d4481a0312c6f16113" ns3:_="" ns4:_="">
    <xsd:import namespace="5a496488-0a61-4227-9f72-820dd39289b9"/>
    <xsd:import namespace="e70fce5f-942b-4e67-9168-4c98bc0243c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496488-0a61-4227-9f72-820dd39289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0fce5f-942b-4e67-9168-4c98bc0243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9367F-D76C-477B-B197-7C549E227800}"/>
</file>

<file path=customXml/itemProps2.xml><?xml version="1.0" encoding="utf-8"?>
<ds:datastoreItem xmlns:ds="http://schemas.openxmlformats.org/officeDocument/2006/customXml" ds:itemID="{18852B03-AE73-4C92-9DA6-32E29F7E1B04}"/>
</file>

<file path=customXml/itemProps3.xml><?xml version="1.0" encoding="utf-8"?>
<ds:datastoreItem xmlns:ds="http://schemas.openxmlformats.org/officeDocument/2006/customXml" ds:itemID="{B2A1AC2B-1572-4AA5-AAA4-D1070F17BA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Prasanthi wijesinghe</dc:creator>
  <cp:keywords/>
  <dc:description/>
  <cp:lastModifiedBy>Upendra Seneviratne</cp:lastModifiedBy>
  <cp:revision/>
  <dcterms:created xsi:type="dcterms:W3CDTF">1996-10-14T23:33:28Z</dcterms:created>
  <dcterms:modified xsi:type="dcterms:W3CDTF">2025-05-09T08:22:23Z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0x010100BD9B36E66B07E441BF23D5213A10DB92</vt:lpwstr>
  </property>
</Properties>
</file>